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Client Folders\CRCBR\Meetings\Programs\Circle of Excellence Award Info\2024 CEA\Program Docs\"/>
    </mc:Choice>
  </mc:AlternateContent>
  <xr:revisionPtr revIDLastSave="0" documentId="13_ncr:1_{316B173B-B09B-4553-9144-8AE745190B77}" xr6:coauthVersionLast="47" xr6:coauthVersionMax="47" xr10:uidLastSave="{00000000-0000-0000-0000-000000000000}"/>
  <bookViews>
    <workbookView xWindow="28680" yWindow="-120" windowWidth="29040" windowHeight="15720" activeTab="3" xr2:uid="{5962F1A5-A8B2-4215-A99E-F11BCBEBC4A0}"/>
  </bookViews>
  <sheets>
    <sheet name="Entry Summary" sheetId="8" r:id="rId1"/>
    <sheet name="Tenant Buyer Rep" sheetId="5" r:id="rId2"/>
    <sheet name="Landlord Seller Rep" sheetId="3" r:id="rId3"/>
    <sheet name="Dual Agency" sheetId="6" r:id="rId4"/>
    <sheet name="Field Entry Notes" sheetId="4" state="hidden" r:id="rId5"/>
    <sheet name="Entry Summary - Pivot" sheetId="7" state="hidden" r:id="rId6"/>
  </sheets>
  <definedNames>
    <definedName name="_xlcn.WorksheetConnection_CEAEntryForm.xlsxDualAgency1" hidden="1">DualAgency[]</definedName>
    <definedName name="_xlcn.WorksheetConnection_CEAEntryForm.xlsxLandlordSellerRep1" hidden="1">LandlordSellerRep[]</definedName>
    <definedName name="_xlcn.WorksheetConnection_CEAEntryForm.xlsxTenantBuyerRep1" hidden="1">TenantBuyerRep[]</definedName>
  </definedNames>
  <calcPr calcId="191029"/>
  <pivotCaches>
    <pivotCache cacheId="3" r:id="rId7"/>
    <pivotCache cacheId="4" r:id="rId8"/>
    <pivotCache cacheId="5" r:id="rId9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enantBuyerRep" name="TenantBuyerRep" connection="WorksheetConnection_CEA Entry Form.xlsx!TenantBuyerRep"/>
          <x15:modelTable id="LandlordSellerRep" name="LandlordSellerRep" connection="WorksheetConnection_CEA Entry Form.xlsx!LandlordSellerRep"/>
          <x15:modelTable id="DualAgency" name="DualAgency" connection="WorksheetConnection_CEA Entry Form.xlsx!DualAgency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8" i="5" l="1"/>
  <c r="B2" i="7"/>
  <c r="B3" i="7"/>
  <c r="B4" i="7"/>
  <c r="P2" i="6"/>
  <c r="P85" i="6"/>
  <c r="H88" i="6"/>
  <c r="G88" i="3"/>
  <c r="K2" i="6"/>
  <c r="J87" i="5"/>
  <c r="J4" i="3"/>
  <c r="O4" i="3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P87" i="6"/>
  <c r="P86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3" i="6"/>
  <c r="O87" i="5"/>
  <c r="O86" i="5"/>
  <c r="J86" i="5"/>
  <c r="O85" i="5"/>
  <c r="J85" i="5"/>
  <c r="O84" i="5"/>
  <c r="J84" i="5"/>
  <c r="O83" i="5"/>
  <c r="J83" i="5"/>
  <c r="O82" i="5"/>
  <c r="J82" i="5"/>
  <c r="O81" i="5"/>
  <c r="J81" i="5"/>
  <c r="O80" i="5"/>
  <c r="J80" i="5"/>
  <c r="O79" i="5"/>
  <c r="J79" i="5"/>
  <c r="O78" i="5"/>
  <c r="J78" i="5"/>
  <c r="O77" i="5"/>
  <c r="J77" i="5"/>
  <c r="O76" i="5"/>
  <c r="J76" i="5"/>
  <c r="O75" i="5"/>
  <c r="J75" i="5"/>
  <c r="O74" i="5"/>
  <c r="J74" i="5"/>
  <c r="O73" i="5"/>
  <c r="J73" i="5"/>
  <c r="O72" i="5"/>
  <c r="J72" i="5"/>
  <c r="O71" i="5"/>
  <c r="J71" i="5"/>
  <c r="O70" i="5"/>
  <c r="J70" i="5"/>
  <c r="O69" i="5"/>
  <c r="J69" i="5"/>
  <c r="O68" i="5"/>
  <c r="J68" i="5"/>
  <c r="O67" i="5"/>
  <c r="J67" i="5"/>
  <c r="O66" i="5"/>
  <c r="J66" i="5"/>
  <c r="O65" i="5"/>
  <c r="J65" i="5"/>
  <c r="O64" i="5"/>
  <c r="J64" i="5"/>
  <c r="O63" i="5"/>
  <c r="J63" i="5"/>
  <c r="O62" i="5"/>
  <c r="J62" i="5"/>
  <c r="O61" i="5"/>
  <c r="J61" i="5"/>
  <c r="O60" i="5"/>
  <c r="J60" i="5"/>
  <c r="O59" i="5"/>
  <c r="J59" i="5"/>
  <c r="O58" i="5"/>
  <c r="J58" i="5"/>
  <c r="O57" i="5"/>
  <c r="J57" i="5"/>
  <c r="O56" i="5"/>
  <c r="J56" i="5"/>
  <c r="O55" i="5"/>
  <c r="J55" i="5"/>
  <c r="O54" i="5"/>
  <c r="J54" i="5"/>
  <c r="O53" i="5"/>
  <c r="J53" i="5"/>
  <c r="O52" i="5"/>
  <c r="J52" i="5"/>
  <c r="O51" i="5"/>
  <c r="J51" i="5"/>
  <c r="O50" i="5"/>
  <c r="J50" i="5"/>
  <c r="O49" i="5"/>
  <c r="J49" i="5"/>
  <c r="O48" i="5"/>
  <c r="J48" i="5"/>
  <c r="O47" i="5"/>
  <c r="J47" i="5"/>
  <c r="O46" i="5"/>
  <c r="J46" i="5"/>
  <c r="O45" i="5"/>
  <c r="J45" i="5"/>
  <c r="O44" i="5"/>
  <c r="J44" i="5"/>
  <c r="O43" i="5"/>
  <c r="J43" i="5"/>
  <c r="O42" i="5"/>
  <c r="J42" i="5"/>
  <c r="O41" i="5"/>
  <c r="J41" i="5"/>
  <c r="O40" i="5"/>
  <c r="J40" i="5"/>
  <c r="O39" i="5"/>
  <c r="J39" i="5"/>
  <c r="O38" i="5"/>
  <c r="J38" i="5"/>
  <c r="O37" i="5"/>
  <c r="J37" i="5"/>
  <c r="O36" i="5"/>
  <c r="J36" i="5"/>
  <c r="O35" i="5"/>
  <c r="J35" i="5"/>
  <c r="O34" i="5"/>
  <c r="J34" i="5"/>
  <c r="O33" i="5"/>
  <c r="J33" i="5"/>
  <c r="O32" i="5"/>
  <c r="J32" i="5"/>
  <c r="O31" i="5"/>
  <c r="J31" i="5"/>
  <c r="O30" i="5"/>
  <c r="J30" i="5"/>
  <c r="O29" i="5"/>
  <c r="J29" i="5"/>
  <c r="O28" i="5"/>
  <c r="J28" i="5"/>
  <c r="O27" i="5"/>
  <c r="J27" i="5"/>
  <c r="O26" i="5"/>
  <c r="J26" i="5"/>
  <c r="O25" i="5"/>
  <c r="J25" i="5"/>
  <c r="O24" i="5"/>
  <c r="J24" i="5"/>
  <c r="O23" i="5"/>
  <c r="J23" i="5"/>
  <c r="O22" i="5"/>
  <c r="J22" i="5"/>
  <c r="O21" i="5"/>
  <c r="J21" i="5"/>
  <c r="O20" i="5"/>
  <c r="J20" i="5"/>
  <c r="O19" i="5"/>
  <c r="J19" i="5"/>
  <c r="O18" i="5"/>
  <c r="J18" i="5"/>
  <c r="O17" i="5"/>
  <c r="J17" i="5"/>
  <c r="O16" i="5"/>
  <c r="J16" i="5"/>
  <c r="O15" i="5"/>
  <c r="J15" i="5"/>
  <c r="O14" i="5"/>
  <c r="J14" i="5"/>
  <c r="O13" i="5"/>
  <c r="J13" i="5"/>
  <c r="O12" i="5"/>
  <c r="J12" i="5"/>
  <c r="O11" i="5"/>
  <c r="J11" i="5"/>
  <c r="O10" i="5"/>
  <c r="J10" i="5"/>
  <c r="O9" i="5"/>
  <c r="J9" i="5"/>
  <c r="O8" i="5"/>
  <c r="J8" i="5"/>
  <c r="O7" i="5"/>
  <c r="J7" i="5"/>
  <c r="O6" i="5"/>
  <c r="J6" i="5"/>
  <c r="O5" i="5"/>
  <c r="J5" i="5"/>
  <c r="O4" i="5"/>
  <c r="J4" i="5"/>
  <c r="O3" i="5"/>
  <c r="J3" i="5"/>
  <c r="O2" i="5"/>
  <c r="J2" i="5"/>
  <c r="J3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O3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J74" i="3"/>
  <c r="J75" i="3"/>
  <c r="J76" i="3"/>
  <c r="J77" i="3"/>
  <c r="J78" i="3"/>
  <c r="J79" i="3"/>
  <c r="J80" i="3"/>
  <c r="O74" i="3"/>
  <c r="O75" i="3"/>
  <c r="O76" i="3"/>
  <c r="O77" i="3"/>
  <c r="O78" i="3"/>
  <c r="O79" i="3"/>
  <c r="O80" i="3"/>
  <c r="J81" i="3"/>
  <c r="J82" i="3"/>
  <c r="J83" i="3"/>
  <c r="J84" i="3"/>
  <c r="O81" i="3"/>
  <c r="O82" i="3"/>
  <c r="O83" i="3"/>
  <c r="O84" i="3"/>
  <c r="J85" i="3"/>
  <c r="J86" i="3"/>
  <c r="O85" i="3"/>
  <c r="O86" i="3"/>
  <c r="J87" i="3"/>
  <c r="O87" i="3"/>
  <c r="J2" i="3"/>
  <c r="O2" i="3"/>
  <c r="J88" i="3" l="1"/>
  <c r="B12" i="8" s="1"/>
  <c r="J88" i="5"/>
  <c r="B11" i="8" s="1"/>
  <c r="K88" i="6"/>
  <c r="B13" i="8" s="1"/>
  <c r="B14" i="8" l="1"/>
  <c r="D14" i="8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AC44CE3-6E08-45FE-8353-7262D61E7847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62BB1C24-229E-4167-A43E-000BA2F7BA3B}" name="WorksheetConnection_CEA Entry Form.xlsx!DualAgency" type="102" refreshedVersion="8" minRefreshableVersion="5">
    <extLst>
      <ext xmlns:x15="http://schemas.microsoft.com/office/spreadsheetml/2010/11/main" uri="{DE250136-89BD-433C-8126-D09CA5730AF9}">
        <x15:connection id="DualAgency">
          <x15:rangePr sourceName="_xlcn.WorksheetConnection_CEAEntryForm.xlsxDualAgency1"/>
        </x15:connection>
      </ext>
    </extLst>
  </connection>
  <connection id="3" xr16:uid="{4BCE7DB8-28F9-4684-A791-E86DD0E54D60}" name="WorksheetConnection_CEA Entry Form.xlsx!LandlordSellerRep" type="102" refreshedVersion="8" minRefreshableVersion="5">
    <extLst>
      <ext xmlns:x15="http://schemas.microsoft.com/office/spreadsheetml/2010/11/main" uri="{DE250136-89BD-433C-8126-D09CA5730AF9}">
        <x15:connection id="LandlordSellerRep">
          <x15:rangePr sourceName="_xlcn.WorksheetConnection_CEAEntryForm.xlsxLandlordSellerRep1"/>
        </x15:connection>
      </ext>
    </extLst>
  </connection>
  <connection id="4" xr16:uid="{8E69F2A7-3C07-488A-A365-829E50675E16}" name="WorksheetConnection_CEA Entry Form.xlsx!TenantBuyerRep" type="102" refreshedVersion="8" minRefreshableVersion="5">
    <extLst>
      <ext xmlns:x15="http://schemas.microsoft.com/office/spreadsheetml/2010/11/main" uri="{DE250136-89BD-433C-8126-D09CA5730AF9}">
        <x15:connection id="TenantBuyerRep" autoDelete="1">
          <x15:rangePr sourceName="_xlcn.WorksheetConnection_CEAEntryForm.xlsxTenantBuyerRep1"/>
        </x15:connection>
      </ext>
    </extLst>
  </connection>
</connections>
</file>

<file path=xl/sharedStrings.xml><?xml version="1.0" encoding="utf-8"?>
<sst xmlns="http://schemas.openxmlformats.org/spreadsheetml/2006/main" count="130" uniqueCount="69">
  <si>
    <t>Property Name</t>
  </si>
  <si>
    <t>Property Address</t>
  </si>
  <si>
    <t>Sales Price or Aggregate Lease Value</t>
  </si>
  <si>
    <t>Additional In-Market Broker Names</t>
  </si>
  <si>
    <t>Date Transaction Closed</t>
  </si>
  <si>
    <t>Suite (if Appl)</t>
  </si>
  <si>
    <t>% of Applicant's Volume Credit (enter as decimal)</t>
  </si>
  <si>
    <t>% of in-market broker Volume Credit (enter as decimal)</t>
  </si>
  <si>
    <t>Out-of-Market Brokers (enter office location only)</t>
  </si>
  <si>
    <t>SAMPLE</t>
  </si>
  <si>
    <t>123 SAMPLE Dr</t>
  </si>
  <si>
    <t>John Doe</t>
  </si>
  <si>
    <t>Yes</t>
  </si>
  <si>
    <t>% of out-of-market Volume Credit (enter as decimal)</t>
  </si>
  <si>
    <t>Industrial</t>
  </si>
  <si>
    <t>Retail</t>
  </si>
  <si>
    <t>Land</t>
  </si>
  <si>
    <t>Investment - Office &amp; Industrial</t>
  </si>
  <si>
    <t>Inv - Office Industrial</t>
  </si>
  <si>
    <t>Investment - Multifamily</t>
  </si>
  <si>
    <t>Inv - Retail</t>
  </si>
  <si>
    <t>Investment - Retail</t>
  </si>
  <si>
    <t>Description</t>
  </si>
  <si>
    <t>Industrial Sales or Leasing</t>
  </si>
  <si>
    <t>Retail Sales or Leasing</t>
  </si>
  <si>
    <t>Land Sales</t>
  </si>
  <si>
    <t>Dual Agency agreement signed by both parties? 
YES or NO</t>
  </si>
  <si>
    <t>Applicant Name</t>
  </si>
  <si>
    <t>Applicant Company</t>
  </si>
  <si>
    <t>Applicant Email</t>
  </si>
  <si>
    <t>Sum of Calculated Volume Credit</t>
  </si>
  <si>
    <t>Summary of Tenant Buyer Rep Entry</t>
  </si>
  <si>
    <t>Contact information</t>
  </si>
  <si>
    <t>.</t>
  </si>
  <si>
    <t>Residential</t>
  </si>
  <si>
    <t>Denver</t>
  </si>
  <si>
    <t>Grand Total</t>
  </si>
  <si>
    <t xml:space="preserve">DO NOT ADJUST Total % of Volume Credit (must equal 100%)
</t>
  </si>
  <si>
    <t>DO NOT ADJUST Calculated Volume Credit for Dual Agency</t>
  </si>
  <si>
    <t>Summary of Landlord Seller Rep Entry</t>
  </si>
  <si>
    <t>Summary of Dual Agency Entry</t>
  </si>
  <si>
    <t>Inv - Multifamily</t>
  </si>
  <si>
    <t>(blank)</t>
  </si>
  <si>
    <t xml:space="preserve">Tenant Buyer Rep </t>
  </si>
  <si>
    <t>Landlord Seller Rep</t>
  </si>
  <si>
    <t>Dual Agency</t>
  </si>
  <si>
    <t>Type</t>
  </si>
  <si>
    <t>SUMMARY INFORMATION - DO NOT ADJUST</t>
  </si>
  <si>
    <t>Application Total</t>
  </si>
  <si>
    <r>
      <rPr>
        <b/>
        <sz val="11"/>
        <color theme="1"/>
        <rFont val="Calibri"/>
        <family val="2"/>
        <scheme val="minor"/>
      </rPr>
      <t>Questions?</t>
    </r>
    <r>
      <rPr>
        <sz val="11"/>
        <color theme="1"/>
        <rFont val="Calibri"/>
        <family val="2"/>
        <scheme val="minor"/>
      </rPr>
      <t xml:space="preserve">  Contact CRCBR at 704.377.8982 or awards@crcbr.org</t>
    </r>
  </si>
  <si>
    <t>Transaction Type</t>
  </si>
  <si>
    <t>Total Square Footage or Acreage</t>
  </si>
  <si>
    <t>Office</t>
  </si>
  <si>
    <t>DO NOT ADJUST   Total % of Volume Credit (must equal 100%)</t>
  </si>
  <si>
    <t>DO NOT ADJUST Total % of Volume Credit (must equal 100%)</t>
  </si>
  <si>
    <t>DO NOT ADJUST Calculated Volume Credit</t>
  </si>
  <si>
    <t>Column1</t>
  </si>
  <si>
    <t>Sum of Total Square Footage or Acreage</t>
  </si>
  <si>
    <t>Count of Transaction Type</t>
  </si>
  <si>
    <t>Tenant Name</t>
  </si>
  <si>
    <t>ABC Company</t>
  </si>
  <si>
    <t>2024 Circle of Excellence Entry Form</t>
  </si>
  <si>
    <t>Volume</t>
  </si>
  <si>
    <t>Result</t>
  </si>
  <si>
    <t>Platinum</t>
  </si>
  <si>
    <t>Gold</t>
  </si>
  <si>
    <t>Silver</t>
  </si>
  <si>
    <t>Bronze</t>
  </si>
  <si>
    <t xml:space="preserve"> Award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</si>
</sst>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/>
    <xf numFmtId="9" fontId="0" fillId="0" borderId="0" xfId="2" applyFont="1"/>
    <xf numFmtId="164" fontId="0" fillId="0" borderId="0" xfId="1" applyNumberFormat="1" applyFont="1"/>
    <xf numFmtId="0" fontId="0" fillId="0" borderId="0" xfId="0" applyAlignment="1">
      <alignment wrapText="1"/>
    </xf>
    <xf numFmtId="9" fontId="0" fillId="0" borderId="0" xfId="2" applyFont="1" applyAlignment="1">
      <alignment wrapText="1"/>
    </xf>
    <xf numFmtId="9" fontId="0" fillId="0" borderId="0" xfId="0" applyNumberFormat="1"/>
    <xf numFmtId="164" fontId="0" fillId="0" borderId="0" xfId="1" applyNumberFormat="1" applyFont="1" applyAlignment="1">
      <alignment wrapText="1"/>
    </xf>
    <xf numFmtId="14" fontId="2" fillId="0" borderId="0" xfId="0" applyNumberFormat="1" applyFont="1"/>
    <xf numFmtId="0" fontId="2" fillId="0" borderId="0" xfId="0" applyFont="1"/>
    <xf numFmtId="164" fontId="2" fillId="0" borderId="0" xfId="1" applyNumberFormat="1" applyFont="1"/>
    <xf numFmtId="9" fontId="2" fillId="0" borderId="0" xfId="2" applyFont="1"/>
    <xf numFmtId="9" fontId="2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/>
    </xf>
    <xf numFmtId="164" fontId="0" fillId="0" borderId="0" xfId="1" applyNumberFormat="1" applyFont="1" applyAlignment="1">
      <alignment horizontal="left" wrapText="1"/>
    </xf>
    <xf numFmtId="164" fontId="2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/>
    <xf numFmtId="0" fontId="2" fillId="0" borderId="0" xfId="0" applyFont="1" applyAlignment="1">
      <alignment wrapText="1"/>
    </xf>
    <xf numFmtId="9" fontId="0" fillId="0" borderId="0" xfId="2" applyFont="1" applyProtection="1"/>
    <xf numFmtId="0" fontId="0" fillId="0" borderId="0" xfId="0" applyAlignment="1" applyProtection="1">
      <alignment horizontal="left"/>
      <protection locked="0"/>
    </xf>
    <xf numFmtId="9" fontId="0" fillId="0" borderId="0" xfId="2" applyFont="1" applyProtection="1">
      <protection locked="0"/>
    </xf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164" fontId="0" fillId="0" borderId="0" xfId="1" applyNumberFormat="1" applyFont="1" applyProtection="1">
      <protection locked="0"/>
    </xf>
    <xf numFmtId="164" fontId="0" fillId="0" borderId="0" xfId="0" applyNumberFormat="1" applyProtection="1">
      <protection locked="0"/>
    </xf>
    <xf numFmtId="164" fontId="0" fillId="0" borderId="0" xfId="1" applyNumberFormat="1" applyFont="1" applyAlignment="1" applyProtection="1">
      <alignment horizontal="left" wrapText="1"/>
    </xf>
    <xf numFmtId="9" fontId="0" fillId="0" borderId="0" xfId="2" applyFont="1" applyAlignment="1" applyProtection="1">
      <alignment wrapText="1"/>
    </xf>
    <xf numFmtId="164" fontId="2" fillId="0" borderId="0" xfId="1" applyNumberFormat="1" applyFont="1" applyProtection="1"/>
    <xf numFmtId="9" fontId="2" fillId="0" borderId="0" xfId="2" applyFont="1" applyProtection="1"/>
    <xf numFmtId="164" fontId="0" fillId="0" borderId="0" xfId="0" applyNumberFormat="1" applyAlignment="1">
      <alignment horizontal="left"/>
    </xf>
    <xf numFmtId="164" fontId="2" fillId="2" borderId="0" xfId="0" applyNumberFormat="1" applyFont="1" applyFill="1"/>
    <xf numFmtId="164" fontId="5" fillId="2" borderId="0" xfId="0" applyNumberFormat="1" applyFont="1" applyFill="1"/>
    <xf numFmtId="164" fontId="0" fillId="2" borderId="0" xfId="0" applyNumberFormat="1" applyFill="1"/>
    <xf numFmtId="0" fontId="0" fillId="0" borderId="1" xfId="0" applyBorder="1" applyAlignment="1">
      <alignment horizontal="left"/>
    </xf>
    <xf numFmtId="165" fontId="0" fillId="0" borderId="1" xfId="0" applyNumberFormat="1" applyBorder="1"/>
    <xf numFmtId="0" fontId="6" fillId="4" borderId="1" xfId="0" applyFont="1" applyFill="1" applyBorder="1" applyAlignment="1">
      <alignment horizontal="left"/>
    </xf>
    <xf numFmtId="165" fontId="6" fillId="4" borderId="1" xfId="0" applyNumberFormat="1" applyFont="1" applyFill="1" applyBorder="1"/>
    <xf numFmtId="0" fontId="6" fillId="3" borderId="1" xfId="0" applyFont="1" applyFill="1" applyBorder="1" applyAlignment="1">
      <alignment horizontal="left"/>
    </xf>
    <xf numFmtId="165" fontId="6" fillId="3" borderId="1" xfId="0" applyNumberFormat="1" applyFont="1" applyFill="1" applyBorder="1"/>
    <xf numFmtId="164" fontId="3" fillId="2" borderId="0" xfId="0" applyNumberFormat="1" applyFont="1" applyFill="1"/>
    <xf numFmtId="0" fontId="3" fillId="0" borderId="0" xfId="0" applyFont="1"/>
    <xf numFmtId="0" fontId="8" fillId="0" borderId="0" xfId="0" applyFont="1"/>
    <xf numFmtId="0" fontId="9" fillId="0" borderId="0" xfId="0" applyFont="1"/>
    <xf numFmtId="0" fontId="7" fillId="0" borderId="0" xfId="3"/>
    <xf numFmtId="0" fontId="10" fillId="0" borderId="0" xfId="0" applyFont="1"/>
    <xf numFmtId="0" fontId="0" fillId="0" borderId="2" xfId="0" applyBorder="1"/>
    <xf numFmtId="165" fontId="0" fillId="0" borderId="3" xfId="0" applyNumberForma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5" fontId="3" fillId="0" borderId="7" xfId="0" applyNumberFormat="1" applyFont="1" applyBorder="1"/>
    <xf numFmtId="0" fontId="6" fillId="5" borderId="1" xfId="0" applyFont="1" applyFill="1" applyBorder="1" applyAlignment="1">
      <alignment horizontal="left"/>
    </xf>
    <xf numFmtId="165" fontId="6" fillId="5" borderId="1" xfId="0" applyNumberFormat="1" applyFont="1" applyFill="1" applyBorder="1"/>
    <xf numFmtId="1" fontId="0" fillId="0" borderId="1" xfId="0" applyNumberFormat="1" applyBorder="1"/>
    <xf numFmtId="1" fontId="6" fillId="4" borderId="1" xfId="0" applyNumberFormat="1" applyFont="1" applyFill="1" applyBorder="1"/>
    <xf numFmtId="1" fontId="0" fillId="0" borderId="0" xfId="0" applyNumberFormat="1"/>
    <xf numFmtId="1" fontId="6" fillId="3" borderId="1" xfId="0" applyNumberFormat="1" applyFont="1" applyFill="1" applyBorder="1"/>
    <xf numFmtId="1" fontId="6" fillId="5" borderId="1" xfId="0" applyNumberFormat="1" applyFont="1" applyFill="1" applyBorder="1"/>
    <xf numFmtId="166" fontId="0" fillId="0" borderId="0" xfId="4" applyNumberFormat="1" applyFont="1" applyAlignment="1">
      <alignment horizontal="left" wrapText="1"/>
    </xf>
    <xf numFmtId="166" fontId="2" fillId="0" borderId="0" xfId="4" applyNumberFormat="1" applyFont="1" applyAlignment="1">
      <alignment horizontal="right" wrapText="1"/>
    </xf>
    <xf numFmtId="166" fontId="0" fillId="0" borderId="0" xfId="4" applyNumberFormat="1" applyFont="1" applyAlignment="1">
      <alignment horizontal="right" wrapText="1"/>
    </xf>
    <xf numFmtId="166" fontId="2" fillId="0" borderId="0" xfId="4" applyNumberFormat="1" applyFont="1" applyAlignment="1">
      <alignment horizontal="right"/>
    </xf>
    <xf numFmtId="166" fontId="0" fillId="0" borderId="0" xfId="4" applyNumberFormat="1" applyFont="1" applyAlignment="1">
      <alignment horizontal="left"/>
    </xf>
    <xf numFmtId="166" fontId="3" fillId="0" borderId="0" xfId="4" applyNumberFormat="1" applyFont="1" applyAlignment="1" applyProtection="1">
      <alignment horizontal="right" wrapText="1"/>
    </xf>
    <xf numFmtId="166" fontId="0" fillId="0" borderId="0" xfId="4" applyNumberFormat="1" applyFont="1" applyAlignment="1" applyProtection="1">
      <alignment horizontal="left" wrapText="1"/>
      <protection locked="0"/>
    </xf>
    <xf numFmtId="166" fontId="0" fillId="0" borderId="0" xfId="4" applyNumberFormat="1" applyFont="1"/>
    <xf numFmtId="0" fontId="0" fillId="0" borderId="0" xfId="0" applyAlignment="1" applyProtection="1">
      <alignment horizontal="center"/>
      <protection locked="0"/>
    </xf>
    <xf numFmtId="0" fontId="7" fillId="0" borderId="0" xfId="3" applyAlignment="1" applyProtection="1">
      <alignment horizontal="center"/>
      <protection locked="0"/>
    </xf>
    <xf numFmtId="166" fontId="0" fillId="0" borderId="1" xfId="0" applyNumberFormat="1" applyBorder="1"/>
    <xf numFmtId="166" fontId="6" fillId="4" borderId="1" xfId="0" applyNumberFormat="1" applyFont="1" applyFill="1" applyBorder="1"/>
    <xf numFmtId="166" fontId="6" fillId="3" borderId="1" xfId="0" applyNumberFormat="1" applyFont="1" applyFill="1" applyBorder="1"/>
    <xf numFmtId="166" fontId="6" fillId="5" borderId="1" xfId="0" applyNumberFormat="1" applyFont="1" applyFill="1" applyBorder="1"/>
    <xf numFmtId="0" fontId="6" fillId="3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wrapText="1"/>
    </xf>
    <xf numFmtId="14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166" fontId="5" fillId="0" borderId="0" xfId="4" applyNumberFormat="1" applyFont="1" applyAlignment="1" applyProtection="1">
      <alignment horizontal="right" wrapText="1"/>
      <protection locked="0"/>
    </xf>
    <xf numFmtId="164" fontId="5" fillId="0" borderId="0" xfId="1" applyNumberFormat="1" applyFont="1" applyProtection="1">
      <protection locked="0"/>
    </xf>
    <xf numFmtId="9" fontId="5" fillId="0" borderId="0" xfId="2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vertical="top"/>
      <protection locked="0"/>
    </xf>
    <xf numFmtId="166" fontId="5" fillId="0" borderId="0" xfId="4" applyNumberFormat="1" applyFont="1" applyAlignment="1" applyProtection="1">
      <alignment horizontal="right"/>
      <protection locked="0"/>
    </xf>
    <xf numFmtId="164" fontId="5" fillId="0" borderId="0" xfId="1" applyNumberFormat="1" applyFont="1" applyAlignment="1" applyProtection="1">
      <alignment horizontal="left"/>
      <protection locked="0"/>
    </xf>
    <xf numFmtId="0" fontId="5" fillId="0" borderId="0" xfId="0" quotePrefix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166" fontId="3" fillId="0" borderId="0" xfId="0" applyNumberFormat="1" applyFont="1" applyAlignment="1">
      <alignment horizontal="right" wrapText="1"/>
    </xf>
    <xf numFmtId="166" fontId="3" fillId="0" borderId="0" xfId="0" applyNumberFormat="1" applyFont="1"/>
    <xf numFmtId="0" fontId="3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Percent" xfId="2" builtinId="5"/>
  </cellStyles>
  <dxfs count="145">
    <dxf>
      <numFmt numFmtId="13" formatCode="0%"/>
    </dxf>
    <dxf>
      <alignment horizontal="general" vertical="bottom" textRotation="0" wrapText="1" indent="0" justifyLastLine="0" shrinkToFit="0" readingOrder="0"/>
    </dxf>
    <dxf>
      <numFmt numFmtId="13" formatCode="0%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7" tint="0.79998168889431442"/>
        </patternFill>
      </fill>
    </dxf>
    <dxf>
      <numFmt numFmtId="13" formatCode="0%"/>
    </dxf>
    <dxf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numFmt numFmtId="13" formatCode="0%"/>
    </dxf>
    <dxf>
      <numFmt numFmtId="13" formatCode="0%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7" tint="0.79998168889431442"/>
        </patternFill>
      </fill>
    </dxf>
    <dxf>
      <numFmt numFmtId="13" formatCode="0%"/>
    </dxf>
    <dxf>
      <numFmt numFmtId="164" formatCode="_(&quot;$&quot;* #,##0_);_(&quot;$&quot;* \(#,##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alignment horizontal="righ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3" formatCode="0%"/>
      <protection locked="0" hidden="0"/>
    </dxf>
    <dxf>
      <protection locked="0" hidden="0"/>
    </dxf>
    <dxf>
      <numFmt numFmtId="13" formatCode="0%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7" tint="0.79998168889431442"/>
        </patternFill>
      </fill>
    </dxf>
    <dxf>
      <numFmt numFmtId="13" formatCode="0%"/>
      <protection locked="0" hidden="0"/>
    </dxf>
    <dxf>
      <numFmt numFmtId="164" formatCode="_(&quot;$&quot;* #,##0_);_(&quot;$&quot;* \(#,##0\);_(&quot;$&quot;* &quot;-&quot;??_);_(@_)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alignment horizontal="right" vertical="bottom" textRotation="0" wrapText="1" 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protection locked="0" hidden="0"/>
    </dxf>
    <dxf>
      <numFmt numFmtId="0" formatCode="General"/>
    </dxf>
    <dxf>
      <alignment wrapText="1"/>
    </dxf>
    <dxf>
      <alignment wrapText="1"/>
    </dxf>
    <dxf>
      <numFmt numFmtId="166" formatCode="_(* #,##0_);_(* \(#,##0\);_(* &quot;-&quot;??_);_(@_)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&quot;$&quot;#,##0"/>
    </dxf>
    <dxf>
      <alignment wrapText="1"/>
    </dxf>
    <dxf>
      <alignment wrapText="1"/>
    </dxf>
    <dxf>
      <numFmt numFmtId="166" formatCode="_(* #,##0_);_(* \(#,##0\);_(* &quot;-&quot;??_);_(@_)"/>
    </dxf>
    <dxf>
      <numFmt numFmtId="1" formatCode="0"/>
    </dxf>
    <dxf>
      <font>
        <color theme="0"/>
      </font>
      <fill>
        <patternFill patternType="solid">
          <fgColor indexed="64"/>
          <bgColor theme="9"/>
        </patternFill>
      </fill>
      <alignment horizontal="left"/>
    </dxf>
    <dxf>
      <font>
        <color theme="0"/>
      </font>
      <fill>
        <patternFill patternType="solid">
          <fgColor indexed="64"/>
          <bgColor theme="9"/>
        </patternFill>
      </fill>
      <alignment horizontal="left"/>
    </dxf>
    <dxf>
      <font>
        <color theme="0"/>
      </font>
      <fill>
        <patternFill patternType="solid">
          <fgColor indexed="64"/>
          <bgColor theme="9"/>
        </patternFill>
      </fill>
      <alignment horizontal="lef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&quot;$&quot;#,##0"/>
    </dxf>
    <dxf>
      <alignment wrapText="1"/>
    </dxf>
    <dxf>
      <alignment wrapText="1"/>
    </dxf>
    <dxf>
      <numFmt numFmtId="166" formatCode="_(* #,##0_);_(* \(#,##0\);_(* &quot;-&quot;??_);_(@_)"/>
    </dxf>
    <dxf>
      <font>
        <color theme="0"/>
      </font>
      <fill>
        <patternFill patternType="solid">
          <fgColor indexed="64"/>
          <bgColor rgb="FF0070C0"/>
        </patternFill>
      </fill>
      <alignment horizontal="left"/>
    </dxf>
    <dxf>
      <font>
        <color theme="0"/>
      </font>
      <fill>
        <patternFill patternType="solid">
          <fgColor indexed="64"/>
          <bgColor rgb="FF0070C0"/>
        </patternFill>
      </fill>
      <alignment horizontal="left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rgb="FF0070C0"/>
        </patternFill>
      </fill>
      <alignment horizontal="left"/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 patternType="solid">
          <bgColor theme="4" tint="-0.24994659260841701"/>
        </patternFill>
      </fill>
    </dxf>
    <dxf>
      <font>
        <color theme="0"/>
      </font>
      <fill>
        <patternFill patternType="solid">
          <bgColor theme="4" tint="-0.24994659260841701"/>
        </patternFill>
      </fill>
    </dxf>
    <dxf>
      <numFmt numFmtId="165" formatCode="&quot;$&quot;#,##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numFmt numFmtId="164" formatCode="_(&quot;$&quot;* #,##0_);_(&quot;$&quot;* \(#,##0\);_(&quot;$&quot;* &quot;-&quot;??_);_(@_)"/>
      <fill>
        <patternFill patternType="solid">
          <fgColor indexed="64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numFmt numFmtId="164" formatCode="_(&quot;$&quot;* #,##0_);_(&quot;$&quot;* \(#,##0\);_(&quot;$&quot;* &quot;-&quot;??_);_(@_)"/>
      <protection locked="0" hidden="0"/>
    </dxf>
    <dxf>
      <numFmt numFmtId="166" formatCode="_(* #,##0_);_(* \(#,##0\);_(* &quot;-&quot;??_);_(@_)"/>
      <alignment horizontal="right" vertical="bottom" textRotation="0" wrapText="1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left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fill>
        <patternFill patternType="solid">
          <fgColor indexed="64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6" formatCode="_(* #,##0_);_(* \(#,##0\);_(* &quot;-&quot;??_);_(@_)"/>
      <alignment horizontal="right" vertical="bottom" textRotation="0" wrapText="1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left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fill>
        <patternFill patternType="solid">
          <fgColor indexed="64"/>
          <bgColor theme="7" tint="0.7999816888943144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  <alignment horizontal="left" vertical="bottom" textRotation="0" indent="0" justifyLastLine="0" shrinkToFit="0" readingOrder="0"/>
    </dxf>
    <dxf>
      <numFmt numFmtId="166" formatCode="_(* #,##0_);_(* \(#,##0\);_(* &quot;-&quot;??_);_(@_)"/>
      <alignment horizontal="right" vertical="bottom" textRotation="0" wrapText="0" indent="0" justifyLastLine="0" shrinkToFit="0" readingOrder="0"/>
      <protection locked="0" hidden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theme" Target="theme/theme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powerPivotData" Target="model/item.data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m Wickline" refreshedDate="44924.326730439818" createdVersion="8" refreshedVersion="8" minRefreshableVersion="3" recordCount="86" xr:uid="{BD26F48E-8811-4976-A037-8A9286D8E8C3}">
  <cacheSource type="worksheet">
    <worksheetSource name="LandlordSellerRep"/>
  </cacheSource>
  <cacheFields count="14">
    <cacheField name="Transaction Type" numFmtId="0">
      <sharedItems containsBlank="1" count="3">
        <s v="Office"/>
        <m/>
        <s v="Residential" u="1"/>
      </sharedItems>
    </cacheField>
    <cacheField name="Date Transaction Closed" numFmtId="14">
      <sharedItems containsNonDate="0" containsDate="1" containsString="0" containsBlank="1" minDate="2022-01-01T00:00:00" maxDate="2022-01-02T00:00:00"/>
    </cacheField>
    <cacheField name="Property Name" numFmtId="0">
      <sharedItems containsBlank="1"/>
    </cacheField>
    <cacheField name="Property Address" numFmtId="0">
      <sharedItems containsBlank="1"/>
    </cacheField>
    <cacheField name="Suite (if Appl)" numFmtId="0">
      <sharedItems containsNonDate="0" containsString="0" containsBlank="1"/>
    </cacheField>
    <cacheField name="Total Square Footage or Acreage" numFmtId="166">
      <sharedItems containsString="0" containsBlank="1" containsNumber="1" containsInteger="1" minValue="100" maxValue="100"/>
    </cacheField>
    <cacheField name="Sales Price or Aggregate Lease Value" numFmtId="164">
      <sharedItems containsString="0" containsBlank="1" containsNumber="1" containsInteger="1" minValue="10" maxValue="10"/>
    </cacheField>
    <cacheField name="% of Applicant's Volume Credit (enter as decimal)" numFmtId="9">
      <sharedItems containsString="0" containsBlank="1" containsNumber="1" minValue="0.5" maxValue="0.5"/>
    </cacheField>
    <cacheField name="DO NOT ADJUST Calculated Volume Credit" numFmtId="164">
      <sharedItems containsSemiMixedTypes="0" containsString="0" containsNumber="1" containsInteger="1" minValue="0" maxValue="5"/>
    </cacheField>
    <cacheField name="Additional In-Market Broker Names" numFmtId="0">
      <sharedItems containsBlank="1"/>
    </cacheField>
    <cacheField name="% of in-market broker Volume Credit (enter as decimal)" numFmtId="9">
      <sharedItems containsString="0" containsBlank="1" containsNumber="1" minValue="0.4" maxValue="0.4"/>
    </cacheField>
    <cacheField name="Out-of-Market Brokers (enter office location only)" numFmtId="0">
      <sharedItems containsBlank="1"/>
    </cacheField>
    <cacheField name="% of out-of-market Volume Credit (enter as decimal)" numFmtId="9">
      <sharedItems containsString="0" containsBlank="1" containsNumber="1" minValue="0.1" maxValue="0.1"/>
    </cacheField>
    <cacheField name="DO NOT ADJUST   Total % of Volume Credit (must equal 100%)" numFmtId="9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m Wickline" refreshedDate="44924.326730787034" createdVersion="8" refreshedVersion="8" minRefreshableVersion="3" recordCount="86" xr:uid="{EA941639-18CD-443F-9DC3-C66031B07498}">
  <cacheSource type="worksheet">
    <worksheetSource name="DualAgency"/>
  </cacheSource>
  <cacheFields count="15">
    <cacheField name="Dual Agency agreement signed by both parties? _x000a_YES or NO" numFmtId="0">
      <sharedItems containsBlank="1"/>
    </cacheField>
    <cacheField name="Transaction Type" numFmtId="0">
      <sharedItems containsBlank="1" count="2">
        <s v="Office"/>
        <m/>
      </sharedItems>
    </cacheField>
    <cacheField name="Date Transaction Closed" numFmtId="0">
      <sharedItems containsNonDate="0" containsDate="1" containsString="0" containsBlank="1" minDate="2022-01-01T00:00:00" maxDate="2022-01-02T00:00:00"/>
    </cacheField>
    <cacheField name="Property Name" numFmtId="0">
      <sharedItems containsBlank="1"/>
    </cacheField>
    <cacheField name="Property Address" numFmtId="0">
      <sharedItems containsBlank="1"/>
    </cacheField>
    <cacheField name="Suite (if Appl)" numFmtId="0">
      <sharedItems containsNonDate="0" containsString="0" containsBlank="1"/>
    </cacheField>
    <cacheField name="Total Square Footage or Acreage" numFmtId="166">
      <sharedItems containsString="0" containsBlank="1" containsNumber="1" containsInteger="1" minValue="100" maxValue="100"/>
    </cacheField>
    <cacheField name="Sales Price or Aggregate Lease Value" numFmtId="164">
      <sharedItems containsString="0" containsBlank="1" containsNumber="1" containsInteger="1" minValue="10" maxValue="10"/>
    </cacheField>
    <cacheField name="% of Applicant's Volume Credit (enter as decimal)" numFmtId="9">
      <sharedItems containsString="0" containsBlank="1" containsNumber="1" minValue="0.5" maxValue="0.5"/>
    </cacheField>
    <cacheField name="DO NOT ADJUST Calculated Volume Credit for Dual Agency" numFmtId="164">
      <sharedItems containsSemiMixedTypes="0" containsString="0" containsNumber="1" containsInteger="1" minValue="0" maxValue="10"/>
    </cacheField>
    <cacheField name="Additional In-Market Broker Names" numFmtId="0">
      <sharedItems containsBlank="1"/>
    </cacheField>
    <cacheField name="% of in-market broker Volume Credit (enter as decimal)" numFmtId="9">
      <sharedItems containsString="0" containsBlank="1" containsNumber="1" minValue="0.4" maxValue="0.4"/>
    </cacheField>
    <cacheField name="Out-of-Market Brokers (enter office location only)" numFmtId="0">
      <sharedItems containsBlank="1"/>
    </cacheField>
    <cacheField name="% of out-of-market Volume Credit (enter as decimal)" numFmtId="9">
      <sharedItems containsString="0" containsBlank="1" containsNumber="1" minValue="0.1" maxValue="0.1"/>
    </cacheField>
    <cacheField name="DO NOT ADJUST Total % of Volume Credit (must equal 100%)_x000a_" numFmtId="9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m Wickline" refreshedDate="44924.326731134257" createdVersion="8" refreshedVersion="8" minRefreshableVersion="3" recordCount="86" xr:uid="{3927ED97-FB8D-4BF2-8CE4-79FD1FA9B5F9}">
  <cacheSource type="worksheet">
    <worksheetSource name="TenantBuyerRep"/>
  </cacheSource>
  <cacheFields count="14">
    <cacheField name="Transaction Type" numFmtId="0">
      <sharedItems containsBlank="1" count="4">
        <s v="Office"/>
        <m/>
        <s v="Retail" u="1"/>
        <s v="Residential" u="1"/>
      </sharedItems>
    </cacheField>
    <cacheField name="Date Transaction Closed" numFmtId="0">
      <sharedItems containsNonDate="0" containsDate="1" containsString="0" containsBlank="1" minDate="2022-01-01T00:00:00" maxDate="2022-01-02T00:00:00"/>
    </cacheField>
    <cacheField name="Property Name" numFmtId="0">
      <sharedItems containsBlank="1"/>
    </cacheField>
    <cacheField name="Property Address" numFmtId="0">
      <sharedItems containsBlank="1"/>
    </cacheField>
    <cacheField name="Suite (if Appl)" numFmtId="0">
      <sharedItems containsNonDate="0" containsString="0" containsBlank="1"/>
    </cacheField>
    <cacheField name="Total Square Footage or Acreage" numFmtId="166">
      <sharedItems containsString="0" containsBlank="1" containsNumber="1" containsInteger="1" minValue="100" maxValue="100"/>
    </cacheField>
    <cacheField name="Sales Price or Aggregate Lease Value" numFmtId="164">
      <sharedItems containsString="0" containsBlank="1" containsNumber="1" containsInteger="1" minValue="10" maxValue="10"/>
    </cacheField>
    <cacheField name="% of Applicant's Volume Credit (enter as decimal)" numFmtId="9">
      <sharedItems containsString="0" containsBlank="1" containsNumber="1" minValue="0.5" maxValue="0.5"/>
    </cacheField>
    <cacheField name="DO NOT ADJUST Calculated Volume Credit" numFmtId="164">
      <sharedItems containsSemiMixedTypes="0" containsString="0" containsNumber="1" containsInteger="1" minValue="0" maxValue="5"/>
    </cacheField>
    <cacheField name="Additional In-Market Broker Names" numFmtId="0">
      <sharedItems containsBlank="1"/>
    </cacheField>
    <cacheField name="% of in-market broker Volume Credit (enter as decimal)" numFmtId="9">
      <sharedItems containsString="0" containsBlank="1" containsNumber="1" minValue="0.4" maxValue="0.4"/>
    </cacheField>
    <cacheField name="Out-of-Market Brokers (enter office location only)" numFmtId="0">
      <sharedItems containsBlank="1"/>
    </cacheField>
    <cacheField name="% of out-of-market Volume Credit (enter as decimal)" numFmtId="9">
      <sharedItems containsString="0" containsBlank="1" containsNumber="1" minValue="0.1" maxValue="0.1"/>
    </cacheField>
    <cacheField name="DO NOT ADJUST Total % of Volume Credit (must equal 100%)" numFmtId="9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">
  <r>
    <x v="0"/>
    <d v="2022-01-01T00:00:00"/>
    <s v="SAMPLE"/>
    <s v="123 SAMPLE Dr"/>
    <m/>
    <n v="100"/>
    <n v="10"/>
    <n v="0.5"/>
    <n v="5"/>
    <s v="John Doe"/>
    <n v="0.4"/>
    <s v="Denver"/>
    <n v="0.1"/>
    <n v="1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">
  <r>
    <s v="Yes"/>
    <x v="0"/>
    <d v="2022-01-01T00:00:00"/>
    <s v="SAMPLE"/>
    <s v="123 SAMPLE Dr"/>
    <m/>
    <n v="100"/>
    <n v="10"/>
    <n v="0.5"/>
    <n v="10"/>
    <s v="John Doe"/>
    <n v="0.4"/>
    <s v="Denver"/>
    <n v="0.1"/>
    <n v="1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  <r>
    <m/>
    <x v="1"/>
    <m/>
    <m/>
    <m/>
    <m/>
    <m/>
    <m/>
    <m/>
    <n v="0"/>
    <m/>
    <m/>
    <m/>
    <m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">
  <r>
    <x v="0"/>
    <d v="2022-01-01T00:00:00"/>
    <s v="SAMPLE"/>
    <s v="123 SAMPLE Dr"/>
    <m/>
    <n v="100"/>
    <n v="10"/>
    <n v="0.5"/>
    <n v="5"/>
    <s v="John Doe"/>
    <n v="0.4"/>
    <s v="Denver"/>
    <n v="0.1"/>
    <n v="1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  <r>
    <x v="1"/>
    <m/>
    <m/>
    <m/>
    <m/>
    <m/>
    <m/>
    <m/>
    <n v="0"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6690B5-F39B-44CD-A005-95B1A3460671}" name="PivotTable6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Summary of Dual Agency Entry">
  <location ref="A31:D34" firstHeaderRow="0" firstDataRow="1" firstDataCol="1"/>
  <pivotFields count="15"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dataField="1" numFmtId="164" showAll="0"/>
    <pivotField showAll="0"/>
    <pivotField showAll="0"/>
    <pivotField showAll="0"/>
    <pivotField showAll="0"/>
    <pivotField numFmtId="9"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Transaction Type" fld="1" subtotal="count" baseField="0" baseItem="0" numFmtId="1"/>
    <dataField name="Sum of Total Square Footage or Acreage" fld="6" baseField="0" baseItem="0" numFmtId="166"/>
    <dataField name="Sum of Calculated Volume Credit" fld="9" baseField="0" baseItem="0" numFmtId="165"/>
  </dataFields>
  <formats count="17">
    <format dxfId="62">
      <pivotArea outline="0" collapsedLevelsAreSubtotals="1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dataOnly="0" labelOnly="1" grandRow="1" outline="0" fieldPosition="0"/>
    </format>
    <format dxfId="58">
      <pivotArea dataOnly="0" labelOnly="1" outline="0" axis="axisValues" fieldPosition="0"/>
    </format>
    <format dxfId="5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6">
      <pivotArea field="1" type="button" dataOnly="0" labelOnly="1" outline="0" axis="axisRow" fieldPosition="0"/>
    </format>
    <format dxfId="5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4">
      <pivotArea grandRow="1" outline="0" collapsedLevelsAreSubtotals="1" fieldPosition="0"/>
    </format>
    <format dxfId="53">
      <pivotArea dataOnly="0" labelOnly="1" grandRow="1" outline="0" fieldPosition="0"/>
    </format>
    <format dxfId="52">
      <pivotArea field="1" type="button" dataOnly="0" labelOnly="1" outline="0" axis="axisRow" fieldPosition="0"/>
    </format>
    <format dxfId="5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0">
      <pivotArea grandRow="1" outline="0" collapsedLevelsAreSubtotals="1" fieldPosition="0"/>
    </format>
    <format dxfId="49">
      <pivotArea dataOnly="0" labelOnly="1" grandRow="1" outline="0" fieldPosition="0"/>
    </format>
    <format dxfId="4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7">
      <pivotArea field="1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0D1B9C-610F-4B59-8823-2C2D6F788E93}" name="PivotTable5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Summary of Landlord Seller Rep Entry">
  <location ref="A19:D22" firstHeaderRow="0" firstDataRow="1" firstDataCol="1"/>
  <pivotFields count="14">
    <pivotField axis="axisRow" dataField="1" showAll="0">
      <items count="4">
        <item x="0"/>
        <item x="1"/>
        <item m="1" x="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dataField="1" numFmtId="164" showAll="0"/>
    <pivotField showAll="0"/>
    <pivotField showAll="0"/>
    <pivotField showAll="0"/>
    <pivotField showAll="0"/>
    <pivotField numFmtId="9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Transaction Type" fld="0" subtotal="count" baseField="0" baseItem="0" numFmtId="1"/>
    <dataField name="Sum of Total Square Footage or Acreage" fld="5" baseField="0" baseItem="0" numFmtId="166"/>
    <dataField name="Sum of Calculated Volume Credit" fld="8" baseField="0" baseItem="0"/>
  </dataFields>
  <formats count="21">
    <format dxfId="83">
      <pivotArea outline="0" collapsedLevelsAreSubtotals="1" fieldPosition="0"/>
    </format>
    <format dxfId="82">
      <pivotArea dataOnly="0" labelOnly="1" outline="0" axis="axisValues" fieldPosition="0"/>
    </format>
    <format dxfId="81">
      <pivotArea grandRow="1" outline="0" collapsedLevelsAreSubtotals="1" fieldPosition="0"/>
    </format>
    <format dxfId="80">
      <pivotArea dataOnly="0" labelOnly="1" grandRow="1" outline="0" fieldPosition="0"/>
    </format>
    <format dxfId="79">
      <pivotArea dataOnly="0" labelOnly="1" outline="0" axis="axisValues" fieldPosition="0"/>
    </format>
    <format dxfId="78">
      <pivotArea grandRow="1" outline="0" collapsedLevelsAreSubtotals="1" fieldPosition="0"/>
    </format>
    <format dxfId="77">
      <pivotArea dataOnly="0" labelOnly="1" grandRow="1" outline="0" fieldPosition="0"/>
    </format>
    <format dxfId="76">
      <pivotArea dataOnly="0" labelOnly="1" outline="0" axis="axisValues" fieldPosition="0"/>
    </format>
    <format dxfId="75">
      <pivotArea grandRow="1" outline="0" collapsedLevelsAreSubtotals="1" fieldPosition="0"/>
    </format>
    <format dxfId="74">
      <pivotArea dataOnly="0" labelOnly="1" grandRow="1" outline="0" fieldPosition="0"/>
    </format>
    <format dxfId="73">
      <pivotArea type="all" dataOnly="0" outline="0" fieldPosition="0"/>
    </format>
    <format dxfId="72">
      <pivotArea outline="0" collapsedLevelsAreSubtotals="1" fieldPosition="0"/>
    </format>
    <format dxfId="71">
      <pivotArea dataOnly="0" labelOnly="1" grandRow="1" outline="0" fieldPosition="0"/>
    </format>
    <format dxfId="70">
      <pivotArea dataOnly="0" labelOnly="1" outline="0" axis="axisValues" fieldPosition="0"/>
    </format>
    <format dxfId="69">
      <pivotArea field="0" type="button" dataOnly="0" labelOnly="1" outline="0" axis="axisRow" fieldPosition="0"/>
    </format>
    <format dxfId="6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4">
      <pivotArea field="0" type="button" dataOnly="0" labelOnly="1" outline="0" axis="axisRow" fieldPosition="0"/>
    </format>
    <format dxfId="6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1A3942-9DEE-4518-986B-7C320ECB0963}" name="PivotTable1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Summary of Tenant Buyer Rep Entry">
  <location ref="A7:D10" firstHeaderRow="0" firstDataRow="1" firstDataCol="1"/>
  <pivotFields count="14">
    <pivotField axis="axisRow" dataField="1" showAll="0">
      <items count="5">
        <item x="0"/>
        <item x="1"/>
        <item m="1" x="2"/>
        <item m="1" x="3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dataField="1" numFmtId="164" showAll="0"/>
    <pivotField showAll="0"/>
    <pivotField showAll="0"/>
    <pivotField showAll="0"/>
    <pivotField showAll="0"/>
    <pivotField numFmtId="9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Transaction Type" fld="0" subtotal="count" baseField="0" baseItem="0" numFmtId="1"/>
    <dataField name="Sum of Total Square Footage or Acreage" fld="5" baseField="0" baseItem="0" numFmtId="166"/>
    <dataField name="Sum of Calculated Volume Credit" fld="8" baseField="0" baseItem="0"/>
  </dataFields>
  <formats count="16">
    <format dxfId="99">
      <pivotArea outline="0" collapsedLevelsAreSubtotals="1" fieldPosition="0"/>
    </format>
    <format dxfId="98">
      <pivotArea grandRow="1" outline="0" collapsedLevelsAreSubtotals="1" fieldPosition="0"/>
    </format>
    <format dxfId="97">
      <pivotArea dataOnly="0" labelOnly="1" grandRow="1" outline="0" fieldPosition="0"/>
    </format>
    <format dxfId="96">
      <pivotArea grandRow="1" outline="0" collapsedLevelsAreSubtotals="1" fieldPosition="0"/>
    </format>
    <format dxfId="95">
      <pivotArea dataOnly="0" labelOnly="1" grandRow="1" outline="0" fieldPosition="0"/>
    </format>
    <format dxfId="94">
      <pivotArea dataOnly="0" labelOnly="1" outline="0" axis="axisValues" fieldPosition="0"/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dataOnly="0" labelOnly="1" grandRow="1" outline="0" fieldPosition="0"/>
    </format>
    <format dxfId="90">
      <pivotArea dataOnly="0" labelOnly="1" outline="0" axis="axisValues" fieldPosition="0"/>
    </format>
    <format dxfId="8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8">
      <pivotArea field="0" type="button" dataOnly="0" labelOnly="1" outline="0" axis="axisRow" fieldPosition="0"/>
    </format>
    <format dxfId="8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5">
      <pivotArea field="0" type="button" dataOnly="0" labelOnly="1" outline="0" axis="axisRow" fieldPosition="0"/>
    </format>
    <format dxfId="8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A42E72B-C29C-47BD-BBED-6D8FAF300092}" name="Table58" displayName="Table58" ref="A4:B7" totalsRowShown="0">
  <tableColumns count="2">
    <tableColumn id="1" xr3:uid="{DC24C23C-43B6-4D54-9E16-FEDADB5EC07A}" name="Contact information"/>
    <tableColumn id="2" xr3:uid="{C4691E72-5908-44B2-B7CA-89BAB4DB2487}" name="Column1" dataDxfId="144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70C5C30-6255-4377-96B0-D7248A63ED10}" name="Table6" displayName="Table6" ref="A10:B14" totalsRowShown="0" headerRowDxfId="143" headerRowBorderDxfId="142" tableBorderDxfId="141" totalsRowBorderDxfId="140">
  <autoFilter ref="A10:B14" xr:uid="{B70C5C30-6255-4377-96B0-D7248A63ED10}"/>
  <tableColumns count="2">
    <tableColumn id="1" xr3:uid="{A0B10629-AB14-4B61-851F-7E19B4AF5020}" name="Type" dataDxfId="139"/>
    <tableColumn id="2" xr3:uid="{32C7C4A1-9A32-444E-B2D3-AB534EC8A290}" name="Sum of Calculated Volume Credit" dataDxfId="138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B27DB7-9AED-4632-85A8-055600AE909A}" name="TenantBuyerRep" displayName="TenantBuyerRep" ref="A1:O88" totalsRowCount="1">
  <autoFilter ref="A1:O87" xr:uid="{1AD1BF0F-B281-4668-82FE-B4403EFF6E48}"/>
  <tableColumns count="15">
    <tableColumn id="2" xr3:uid="{04E42E78-DEFC-458D-AC2E-50BEE76F0E1A}" name="Transaction Type" dataDxfId="137" totalsRowDxfId="11"/>
    <tableColumn id="1" xr3:uid="{E3AC94BA-F53B-4C14-9EC5-E9E27FB3AEDE}" name="Date Transaction Closed"/>
    <tableColumn id="15" xr3:uid="{8A20DB19-0337-4038-A619-ECF223D25A0F}" name="Tenant Name" dataDxfId="44"/>
    <tableColumn id="3" xr3:uid="{A112A9BB-01D3-40FD-BC3F-A4BB6C6E91FB}" name="Property Name" dataDxfId="136" totalsRowDxfId="10"/>
    <tableColumn id="4" xr3:uid="{208578B5-BE7B-4024-9515-20E40D17E999}" name="Property Address" dataDxfId="135" totalsRowDxfId="9"/>
    <tableColumn id="5" xr3:uid="{CE01F9EA-1F65-4D11-8197-011CE53F111F}" name="Suite (if Appl)" dataDxfId="134" totalsRowDxfId="8"/>
    <tableColumn id="14" xr3:uid="{69068632-C0E5-4CE9-99F9-13DBC883BB55}" name="Total Square Footage or Acreage" totalsRowFunction="custom" dataDxfId="133" totalsRowDxfId="7" dataCellStyle="Comma">
      <totalsRowFormula>SUM(G3:G87)</totalsRowFormula>
    </tableColumn>
    <tableColumn id="6" xr3:uid="{F697EA03-D7C0-4BF4-982D-014DBD7B7712}" name="Sales Price or Aggregate Lease Value" dataDxfId="132" totalsRowDxfId="6" dataCellStyle="Currency"/>
    <tableColumn id="7" xr3:uid="{263FAD3A-825E-46DD-A821-F229DA66BDD6}" name="% of Applicant's Volume Credit (enter as decimal)" dataDxfId="131" totalsRowDxfId="5" dataCellStyle="Percent"/>
    <tableColumn id="8" xr3:uid="{E14B75D8-9693-48DE-9C6A-33BC5A616EC2}" name="DO NOT ADJUST Calculated Volume Credit" totalsRowFunction="custom" dataDxfId="130" totalsRowDxfId="4">
      <calculatedColumnFormula>TenantBuyerRep[[#This Row],[Sales Price or Aggregate Lease Value]]*TenantBuyerRep[[#This Row],[% of Applicant''s Volume Credit (enter as decimal)]]</calculatedColumnFormula>
      <totalsRowFormula>SUM(J3:J87)</totalsRowFormula>
    </tableColumn>
    <tableColumn id="9" xr3:uid="{95A818C8-13B5-42E7-AA11-2C3286E83487}" name="Additional In-Market Broker Names" dataDxfId="129" totalsRowDxfId="3"/>
    <tableColumn id="10" xr3:uid="{82AAE252-5875-4A2F-80BB-ADA7DAF9576C}" name="% of in-market broker Volume Credit (enter as decimal)" dataDxfId="128" totalsRowDxfId="2" dataCellStyle="Percent"/>
    <tableColumn id="11" xr3:uid="{AF269592-C0D2-43AF-99F3-38EFA4D5CFB5}" name="Out-of-Market Brokers (enter office location only)" dataDxfId="127" totalsRowDxfId="1"/>
    <tableColumn id="12" xr3:uid="{D76DAF8B-6D1E-4EBE-8231-CC86081DC88E}" name="% of out-of-market Volume Credit (enter as decimal)" dataDxfId="126" totalsRowDxfId="0" dataCellStyle="Percent"/>
    <tableColumn id="13" xr3:uid="{9E87D370-446E-4284-978D-221E65B80697}" name="DO NOT ADJUST Total % of Volume Credit (must equal 100%)">
      <calculatedColumnFormula>I2+L2+N2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D1BF0F-B281-4668-82FE-B4403EFF6E48}" name="LandlordSellerRep" displayName="LandlordSellerRep" ref="A1:O88" totalsRowCount="1">
  <autoFilter ref="A1:O87" xr:uid="{1AD1BF0F-B281-4668-82FE-B4403EFF6E48}"/>
  <sortState xmlns:xlrd2="http://schemas.microsoft.com/office/spreadsheetml/2017/richdata2" ref="B2:O87">
    <sortCondition ref="B1:B87"/>
  </sortState>
  <tableColumns count="15">
    <tableColumn id="2" xr3:uid="{C3458AB1-16CE-478C-812C-CAE4973902F9}" name="Transaction Type" dataDxfId="125" totalsRowDxfId="26"/>
    <tableColumn id="1" xr3:uid="{8208AFC8-18DE-4A7E-873D-11D8D305B143}" name="Date Transaction Closed"/>
    <tableColumn id="15" xr3:uid="{08A2BB59-5080-45DC-92CC-1916515EE89B}" name="Tenant Name" dataDxfId="43"/>
    <tableColumn id="3" xr3:uid="{A33DEA00-13B5-451D-A9F5-DA4FB356B7BE}" name="Property Name" dataDxfId="124" totalsRowDxfId="25"/>
    <tableColumn id="4" xr3:uid="{9A7B4E38-E497-4C30-945C-CE8BB82B0D8D}" name="Property Address" dataDxfId="123" totalsRowDxfId="24"/>
    <tableColumn id="5" xr3:uid="{A0EC2A4F-67C5-4D4D-9043-4AC69AFF7F3B}" name="Suite (if Appl)" dataDxfId="122" totalsRowDxfId="23"/>
    <tableColumn id="14" xr3:uid="{A774FC19-B26E-4889-A62D-D17766A71676}" name="Total Square Footage or Acreage" totalsRowFunction="custom" dataDxfId="121" totalsRowDxfId="22" dataCellStyle="Comma">
      <totalsRowFormula>SUM(G3:G87)</totalsRowFormula>
    </tableColumn>
    <tableColumn id="6" xr3:uid="{F408B3F1-34EB-4789-B513-24550C5AE5DF}" name="Sales Price or Aggregate Lease Value" dataDxfId="120" totalsRowDxfId="21" dataCellStyle="Currency"/>
    <tableColumn id="7" xr3:uid="{1474AF01-664B-4F94-927B-CAA65512E2FF}" name="% of Applicant's Volume Credit (enter as decimal)" dataDxfId="119" totalsRowDxfId="20" dataCellStyle="Percent"/>
    <tableColumn id="8" xr3:uid="{409A0883-80C0-4D32-A1AB-702FB3DBE6B0}" name="DO NOT ADJUST Calculated Volume Credit" totalsRowFunction="custom" dataDxfId="118" totalsRowDxfId="19">
      <calculatedColumnFormula>LandlordSellerRep[[#This Row],[Sales Price or Aggregate Lease Value]]*LandlordSellerRep[[#This Row],[% of Applicant''s Volume Credit (enter as decimal)]]</calculatedColumnFormula>
      <totalsRowFormula>SUM(J3:J87)</totalsRowFormula>
    </tableColumn>
    <tableColumn id="9" xr3:uid="{BEA3FC14-C50B-464C-BD26-C3C8D46E701D}" name="Additional In-Market Broker Names" dataDxfId="117" totalsRowDxfId="18"/>
    <tableColumn id="10" xr3:uid="{1D46124B-54C3-43A7-87FD-E6A122F0E6D3}" name="% of in-market broker Volume Credit (enter as decimal)" dataDxfId="116" totalsRowDxfId="17" dataCellStyle="Percent"/>
    <tableColumn id="11" xr3:uid="{8B5D2A08-42CA-4244-B31D-3977ED327E46}" name="Out-of-Market Brokers (enter office location only)"/>
    <tableColumn id="12" xr3:uid="{47DA931A-4CF2-438E-AC11-86865FF567EC}" name="% of out-of-market Volume Credit (enter as decimal)" dataDxfId="115" totalsRowDxfId="16" dataCellStyle="Percent"/>
    <tableColumn id="13" xr3:uid="{EAB48315-9347-4EDA-9916-418A8A7A42E4}" name="DO NOT ADJUST   Total % of Volume Credit (must equal 100%)">
      <calculatedColumnFormula>I2+L2+N2</calculatedColumnFormula>
    </tableColumn>
  </tableColumns>
  <tableStyleInfo name="TableStyleMedium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6521327-4188-485D-BA9B-84005ACE390B}" name="DualAgency" displayName="DualAgency" ref="A1:P88" totalsRowCount="1">
  <autoFilter ref="A1:P87" xr:uid="{1AD1BF0F-B281-4668-82FE-B4403EFF6E48}"/>
  <tableColumns count="16">
    <tableColumn id="14" xr3:uid="{EC413597-DA7B-462F-972C-37E682C64A20}" name="Dual Agency agreement signed by both parties? _x000a_YES or NO" dataDxfId="114" totalsRowDxfId="41"/>
    <tableColumn id="2" xr3:uid="{90C83CD4-9821-49A2-9634-01A33150FDFF}" name="Transaction Type" dataDxfId="113" totalsRowDxfId="40"/>
    <tableColumn id="1" xr3:uid="{C8531572-6BC0-42C0-81E8-667B90711F39}" name="Date Transaction Closed" dataDxfId="112" totalsRowDxfId="39"/>
    <tableColumn id="16" xr3:uid="{D5264C32-190D-42A7-B469-E3EC6A0A2EEC}" name="Tenant Name" dataDxfId="42" totalsRowDxfId="38"/>
    <tableColumn id="3" xr3:uid="{6E0FC90E-3F61-4159-B0BF-620D853E5667}" name="Property Name" dataDxfId="111" totalsRowDxfId="37"/>
    <tableColumn id="4" xr3:uid="{ACC0FEE8-AF86-45D1-8011-3A40B1EBE8FB}" name="Property Address" dataDxfId="110" totalsRowDxfId="36"/>
    <tableColumn id="5" xr3:uid="{2424968D-1442-4D40-8BEC-5AEF858AE52C}" name="Suite (if Appl)" dataDxfId="109" totalsRowDxfId="35"/>
    <tableColumn id="15" xr3:uid="{421FA3F2-2BDC-4E73-8853-C1A719ABB315}" name="Total Square Footage or Acreage" totalsRowFunction="custom" dataDxfId="108" totalsRowDxfId="34" dataCellStyle="Comma" totalsRowCellStyle="Comma">
      <totalsRowFormula>SUM(H3:H87)</totalsRowFormula>
    </tableColumn>
    <tableColumn id="6" xr3:uid="{889A17C2-9974-44E0-9CCE-39FA8DFC848B}" name="Sales Price or Aggregate Lease Value" dataDxfId="107" totalsRowDxfId="33" dataCellStyle="Currency"/>
    <tableColumn id="7" xr3:uid="{7222C451-E4DF-4CA4-9935-96BFB50F50D9}" name="% of Applicant's Volume Credit (enter as decimal)" dataDxfId="106" totalsRowDxfId="32" dataCellStyle="Percent"/>
    <tableColumn id="8" xr3:uid="{EC183F5B-10D3-452E-8EDF-D2632C78BE08}" name="DO NOT ADJUST Calculated Volume Credit for Dual Agency" totalsRowFunction="custom" dataDxfId="105" totalsRowDxfId="31">
      <calculatedColumnFormula>DualAgency[[#This Row],[Sales Price or Aggregate Lease Value]]*DualAgency[[#This Row],[% of Applicant''s Volume Credit (enter as decimal)]]*2</calculatedColumnFormula>
      <totalsRowFormula>SUM(K3:K87)</totalsRowFormula>
    </tableColumn>
    <tableColumn id="9" xr3:uid="{F7667D4F-8EFD-4D1F-A891-6C6DC363D7B5}" name="Additional In-Market Broker Names" dataDxfId="104" totalsRowDxfId="30"/>
    <tableColumn id="10" xr3:uid="{96BF5E4E-418F-4529-B382-0398AFD34ED3}" name="% of in-market broker Volume Credit (enter as decimal)" dataDxfId="103" totalsRowDxfId="29" dataCellStyle="Percent"/>
    <tableColumn id="11" xr3:uid="{56410C6A-345D-4DB5-BE46-12C04A0F55C3}" name="Out-of-Market Brokers (enter office location only)" dataDxfId="102" totalsRowDxfId="28"/>
    <tableColumn id="12" xr3:uid="{45E04A0D-0D96-43D1-BAD7-C95F6D6FD9E9}" name="% of out-of-market Volume Credit (enter as decimal)" dataDxfId="101" totalsRowDxfId="27" dataCellStyle="Percent"/>
    <tableColumn id="13" xr3:uid="{1BBD2238-5B84-4C6F-AFA5-8AFB742EFF70}" name="DO NOT ADJUST Total % of Volume Credit (must equal 100%)_x000a_" dataDxfId="100">
      <calculatedColumnFormula>J2+M2+O2</calculatedColumnFormula>
    </tableColumn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DEFCE57-D010-4F52-A677-8229392148FA}" name="Table4" displayName="Table4" ref="A1:B9" totalsRowShown="0">
  <autoFilter ref="A1:B9" xr:uid="{DDEFCE57-D010-4F52-A677-8229392148FA}"/>
  <tableColumns count="2">
    <tableColumn id="1" xr3:uid="{EE697ACC-447A-4E2D-A763-020A7968C612}" name="Transaction Type"/>
    <tableColumn id="2" xr3:uid="{4595036C-361C-40C8-9214-BA26F26CEFC3}" name="Description"/>
  </tableColumns>
  <tableStyleInfo name="TableStyleMedium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17E826A-BEB5-4E85-AC7E-358FFC12B600}" name="Table5" displayName="Table5" ref="A1:B4" totalsRowShown="0">
  <tableColumns count="2">
    <tableColumn id="1" xr3:uid="{991E53AE-1BFE-457F-8632-27DEBAF45A21}" name="Contact information"/>
    <tableColumn id="2" xr3:uid="{39458105-04F4-4A06-B34B-A46287888F81}" name="." dataDxfId="45">
      <calculatedColumnFormula>'Entry Summary'!B5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7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03EE2-A7C8-4CEB-BBEC-D957E9AFE821}">
  <dimension ref="A1:G14"/>
  <sheetViews>
    <sheetView workbookViewId="0">
      <selection activeCell="B5" sqref="B5"/>
    </sheetView>
  </sheetViews>
  <sheetFormatPr defaultRowHeight="15" x14ac:dyDescent="0.25"/>
  <cols>
    <col min="1" max="1" width="19" bestFit="1" customWidth="1"/>
    <col min="2" max="2" width="37.42578125" customWidth="1"/>
    <col min="4" max="4" width="21.5703125" customWidth="1"/>
    <col min="6" max="6" width="11.140625" hidden="1" customWidth="1"/>
    <col min="7" max="7" width="9" hidden="1" customWidth="1"/>
  </cols>
  <sheetData>
    <row r="1" spans="1:7" s="45" customFormat="1" ht="18.75" x14ac:dyDescent="0.3">
      <c r="A1" s="44" t="s">
        <v>61</v>
      </c>
      <c r="F1" s="91" t="s">
        <v>62</v>
      </c>
      <c r="G1" s="91" t="s">
        <v>63</v>
      </c>
    </row>
    <row r="2" spans="1:7" x14ac:dyDescent="0.25">
      <c r="A2" t="s">
        <v>49</v>
      </c>
      <c r="D2" s="46"/>
      <c r="F2" s="92">
        <v>30000000</v>
      </c>
      <c r="G2" s="93" t="s">
        <v>64</v>
      </c>
    </row>
    <row r="3" spans="1:7" x14ac:dyDescent="0.25">
      <c r="F3" s="92">
        <v>20000000</v>
      </c>
      <c r="G3" s="93" t="s">
        <v>65</v>
      </c>
    </row>
    <row r="4" spans="1:7" x14ac:dyDescent="0.25">
      <c r="A4" t="s">
        <v>32</v>
      </c>
      <c r="B4" s="47" t="s">
        <v>56</v>
      </c>
      <c r="F4" s="92">
        <v>10000000</v>
      </c>
      <c r="G4" s="93" t="s">
        <v>66</v>
      </c>
    </row>
    <row r="5" spans="1:7" x14ac:dyDescent="0.25">
      <c r="A5" t="s">
        <v>27</v>
      </c>
      <c r="B5" s="69"/>
      <c r="F5" s="92">
        <v>5000000</v>
      </c>
      <c r="G5" s="93" t="s">
        <v>67</v>
      </c>
    </row>
    <row r="6" spans="1:7" x14ac:dyDescent="0.25">
      <c r="A6" t="s">
        <v>28</v>
      </c>
      <c r="B6" s="69"/>
    </row>
    <row r="7" spans="1:7" x14ac:dyDescent="0.25">
      <c r="A7" t="s">
        <v>29</v>
      </c>
      <c r="B7" s="70"/>
    </row>
    <row r="9" spans="1:7" x14ac:dyDescent="0.25">
      <c r="A9" s="43" t="s">
        <v>47</v>
      </c>
    </row>
    <row r="10" spans="1:7" x14ac:dyDescent="0.25">
      <c r="A10" s="50" t="s">
        <v>46</v>
      </c>
      <c r="B10" s="51" t="s">
        <v>30</v>
      </c>
    </row>
    <row r="11" spans="1:7" x14ac:dyDescent="0.25">
      <c r="A11" s="48" t="s">
        <v>43</v>
      </c>
      <c r="B11" s="49">
        <f>TenantBuyerRep[[#Totals],[DO NOT ADJUST Calculated Volume Credit]]</f>
        <v>0</v>
      </c>
    </row>
    <row r="12" spans="1:7" x14ac:dyDescent="0.25">
      <c r="A12" s="48" t="s">
        <v>44</v>
      </c>
      <c r="B12" s="49">
        <f>LandlordSellerRep[[#Totals],[DO NOT ADJUST Calculated Volume Credit]]</f>
        <v>0</v>
      </c>
    </row>
    <row r="13" spans="1:7" ht="18.75" x14ac:dyDescent="0.25">
      <c r="A13" s="48" t="s">
        <v>45</v>
      </c>
      <c r="B13" s="49">
        <f>DualAgency[[#Totals],[DO NOT ADJUST Calculated Volume Credit for Dual Agency]]</f>
        <v>0</v>
      </c>
      <c r="D13" s="94" t="s">
        <v>68</v>
      </c>
    </row>
    <row r="14" spans="1:7" ht="18.75" x14ac:dyDescent="0.25">
      <c r="A14" s="52" t="s">
        <v>48</v>
      </c>
      <c r="B14" s="53">
        <f>SUM(B11:B13)</f>
        <v>0</v>
      </c>
      <c r="D14" s="95" t="str">
        <f>IF(B14&gt;=F2,G2,IF(B14&gt;=F3,G3,IF(B14&gt;=F4,G4,IF(B14&gt;=F5,G5,"NONE"))))</f>
        <v>NONE</v>
      </c>
    </row>
  </sheetData>
  <sheetProtection algorithmName="SHA-512" hashValue="LAaiT2COVzubu8iv63HZXV5ae9fOwS2HDpAZq5uc+fsYoCeYh0j/23rgcTY1JK+goc7Ak6EUbVOUgpAF6KF5GQ==" saltValue="0gD7ZHaIqqi/zGYvD4pocQ==" spinCount="100000" sheet="1" selectLockedCells="1"/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D89E7-21DA-49F9-BA93-ED8796874BDD}">
  <sheetPr codeName="Sheet2"/>
  <dimension ref="A1:P88"/>
  <sheetViews>
    <sheetView workbookViewId="0">
      <pane ySplit="1" topLeftCell="A2" activePane="bottomLeft" state="frozen"/>
      <selection pane="bottomLeft" activeCell="N3" sqref="N3"/>
    </sheetView>
  </sheetViews>
  <sheetFormatPr defaultRowHeight="15" x14ac:dyDescent="0.25"/>
  <cols>
    <col min="1" max="1" width="18.140625" style="12" customWidth="1"/>
    <col min="2" max="2" width="12.140625" customWidth="1"/>
    <col min="3" max="3" width="23.140625" customWidth="1"/>
    <col min="4" max="4" width="36.7109375" customWidth="1"/>
    <col min="5" max="5" width="36.7109375" style="12" customWidth="1"/>
    <col min="6" max="6" width="14.42578125" style="12" bestFit="1" customWidth="1"/>
    <col min="7" max="7" width="12.42578125" style="65" customWidth="1"/>
    <col min="8" max="8" width="15.5703125" style="12" customWidth="1"/>
    <col min="9" max="9" width="15.5703125" style="17" customWidth="1"/>
    <col min="10" max="10" width="15.5703125" style="1" customWidth="1"/>
    <col min="11" max="11" width="36.7109375" customWidth="1"/>
    <col min="12" max="12" width="15.5703125" style="12" customWidth="1"/>
    <col min="13" max="13" width="25.5703125" style="4" customWidth="1"/>
    <col min="14" max="14" width="14.140625" customWidth="1"/>
    <col min="15" max="15" width="17.5703125" style="1" bestFit="1" customWidth="1"/>
  </cols>
  <sheetData>
    <row r="1" spans="1:15" ht="75" x14ac:dyDescent="0.25">
      <c r="A1" s="18" t="s">
        <v>50</v>
      </c>
      <c r="B1" s="3" t="s">
        <v>4</v>
      </c>
      <c r="C1" s="3" t="s">
        <v>59</v>
      </c>
      <c r="D1" s="12" t="s">
        <v>0</v>
      </c>
      <c r="E1" s="12" t="s">
        <v>1</v>
      </c>
      <c r="F1" s="12" t="s">
        <v>5</v>
      </c>
      <c r="G1" s="61" t="s">
        <v>51</v>
      </c>
      <c r="H1" s="15" t="s">
        <v>2</v>
      </c>
      <c r="I1" s="4" t="s">
        <v>6</v>
      </c>
      <c r="J1" s="3" t="s">
        <v>55</v>
      </c>
      <c r="K1" s="18" t="s">
        <v>3</v>
      </c>
      <c r="L1" s="4" t="s">
        <v>7</v>
      </c>
      <c r="M1" s="3" t="s">
        <v>8</v>
      </c>
      <c r="N1" s="4" t="s">
        <v>13</v>
      </c>
      <c r="O1" s="3" t="s">
        <v>54</v>
      </c>
    </row>
    <row r="2" spans="1:15" x14ac:dyDescent="0.25">
      <c r="A2" s="14" t="s">
        <v>52</v>
      </c>
      <c r="B2" s="7">
        <v>44927</v>
      </c>
      <c r="C2" s="7" t="s">
        <v>60</v>
      </c>
      <c r="D2" s="14" t="s">
        <v>9</v>
      </c>
      <c r="E2" s="14" t="s">
        <v>10</v>
      </c>
      <c r="F2" s="14"/>
      <c r="G2" s="64">
        <v>100</v>
      </c>
      <c r="H2" s="16">
        <v>10</v>
      </c>
      <c r="I2" s="10">
        <v>0.5</v>
      </c>
      <c r="J2" s="33">
        <f>TenantBuyerRep[[#This Row],[Sales Price or Aggregate Lease Value]]*TenantBuyerRep[[#This Row],[% of Applicant''s Volume Credit (enter as decimal)]]</f>
        <v>5</v>
      </c>
      <c r="K2" s="14" t="s">
        <v>11</v>
      </c>
      <c r="L2" s="10">
        <v>0.4</v>
      </c>
      <c r="M2" s="20" t="s">
        <v>35</v>
      </c>
      <c r="N2" s="10">
        <v>0.1</v>
      </c>
      <c r="O2" s="11">
        <f>I2+L2+N2</f>
        <v>1</v>
      </c>
    </row>
    <row r="3" spans="1:15" x14ac:dyDescent="0.25">
      <c r="A3" s="79"/>
      <c r="B3" s="78"/>
      <c r="C3" s="78"/>
      <c r="D3" s="84"/>
      <c r="E3" s="79"/>
      <c r="F3" s="79"/>
      <c r="G3" s="85"/>
      <c r="H3" s="86"/>
      <c r="I3" s="82"/>
      <c r="J3" s="35">
        <f>TenantBuyerRep[[#This Row],[Sales Price or Aggregate Lease Value]]*TenantBuyerRep[[#This Row],[% of Applicant''s Volume Credit (enter as decimal)]]</f>
        <v>0</v>
      </c>
      <c r="K3" s="79"/>
      <c r="L3" s="82"/>
      <c r="M3" s="87"/>
      <c r="N3" s="82"/>
      <c r="O3" s="5">
        <f t="shared" ref="O3:O66" si="0">I3+L3+N3</f>
        <v>0</v>
      </c>
    </row>
    <row r="4" spans="1:15" x14ac:dyDescent="0.25">
      <c r="A4" s="79"/>
      <c r="B4" s="78"/>
      <c r="C4" s="78"/>
      <c r="D4" s="84"/>
      <c r="E4" s="79"/>
      <c r="F4" s="79"/>
      <c r="G4" s="85"/>
      <c r="H4" s="86"/>
      <c r="I4" s="82"/>
      <c r="J4" s="35">
        <f>TenantBuyerRep[[#This Row],[Sales Price or Aggregate Lease Value]]*TenantBuyerRep[[#This Row],[% of Applicant''s Volume Credit (enter as decimal)]]</f>
        <v>0</v>
      </c>
      <c r="K4" s="79"/>
      <c r="L4" s="82"/>
      <c r="M4" s="88"/>
      <c r="N4" s="82"/>
      <c r="O4" s="5">
        <f t="shared" si="0"/>
        <v>0</v>
      </c>
    </row>
    <row r="5" spans="1:15" x14ac:dyDescent="0.25">
      <c r="A5" s="79"/>
      <c r="B5" s="78"/>
      <c r="C5" s="78"/>
      <c r="D5" s="79"/>
      <c r="E5" s="79"/>
      <c r="F5" s="79"/>
      <c r="G5" s="85"/>
      <c r="H5" s="86"/>
      <c r="I5" s="82"/>
      <c r="J5" s="35">
        <f>TenantBuyerRep[[#This Row],[Sales Price or Aggregate Lease Value]]*TenantBuyerRep[[#This Row],[% of Applicant''s Volume Credit (enter as decimal)]]</f>
        <v>0</v>
      </c>
      <c r="K5" s="79"/>
      <c r="L5" s="82"/>
      <c r="M5" s="88"/>
      <c r="N5" s="82"/>
      <c r="O5" s="5">
        <f t="shared" si="0"/>
        <v>0</v>
      </c>
    </row>
    <row r="6" spans="1:15" x14ac:dyDescent="0.25">
      <c r="A6" s="79"/>
      <c r="B6" s="78"/>
      <c r="C6" s="78"/>
      <c r="D6" s="79"/>
      <c r="E6" s="79"/>
      <c r="F6" s="79"/>
      <c r="G6" s="85"/>
      <c r="H6" s="86"/>
      <c r="I6" s="82"/>
      <c r="J6" s="35">
        <f>TenantBuyerRep[[#This Row],[Sales Price or Aggregate Lease Value]]*TenantBuyerRep[[#This Row],[% of Applicant''s Volume Credit (enter as decimal)]]</f>
        <v>0</v>
      </c>
      <c r="K6" s="79"/>
      <c r="L6" s="82"/>
      <c r="M6" s="88"/>
      <c r="N6" s="82"/>
      <c r="O6" s="5">
        <f t="shared" si="0"/>
        <v>0</v>
      </c>
    </row>
    <row r="7" spans="1:15" x14ac:dyDescent="0.25">
      <c r="A7" s="79"/>
      <c r="B7" s="78"/>
      <c r="C7" s="78"/>
      <c r="D7" s="79"/>
      <c r="E7" s="79"/>
      <c r="F7" s="79"/>
      <c r="G7" s="85"/>
      <c r="H7" s="86"/>
      <c r="I7" s="82"/>
      <c r="J7" s="35">
        <f>TenantBuyerRep[[#This Row],[Sales Price or Aggregate Lease Value]]*TenantBuyerRep[[#This Row],[% of Applicant''s Volume Credit (enter as decimal)]]</f>
        <v>0</v>
      </c>
      <c r="K7" s="79"/>
      <c r="L7" s="82"/>
      <c r="M7" s="88"/>
      <c r="N7" s="82"/>
      <c r="O7" s="5">
        <f t="shared" si="0"/>
        <v>0</v>
      </c>
    </row>
    <row r="8" spans="1:15" x14ac:dyDescent="0.25">
      <c r="A8" s="79"/>
      <c r="B8" s="78"/>
      <c r="C8" s="78"/>
      <c r="D8" s="79"/>
      <c r="E8" s="79"/>
      <c r="F8" s="79"/>
      <c r="G8" s="85"/>
      <c r="H8" s="86"/>
      <c r="I8" s="82"/>
      <c r="J8" s="35">
        <f>TenantBuyerRep[[#This Row],[Sales Price or Aggregate Lease Value]]*TenantBuyerRep[[#This Row],[% of Applicant''s Volume Credit (enter as decimal)]]</f>
        <v>0</v>
      </c>
      <c r="K8" s="79"/>
      <c r="L8" s="82"/>
      <c r="M8" s="88"/>
      <c r="N8" s="82"/>
      <c r="O8" s="5">
        <f t="shared" si="0"/>
        <v>0</v>
      </c>
    </row>
    <row r="9" spans="1:15" x14ac:dyDescent="0.25">
      <c r="A9" s="79"/>
      <c r="B9" s="78"/>
      <c r="C9" s="78"/>
      <c r="D9" s="79"/>
      <c r="E9" s="79"/>
      <c r="F9" s="79"/>
      <c r="G9" s="85"/>
      <c r="H9" s="86"/>
      <c r="I9" s="82"/>
      <c r="J9" s="35">
        <f>TenantBuyerRep[[#This Row],[Sales Price or Aggregate Lease Value]]*TenantBuyerRep[[#This Row],[% of Applicant''s Volume Credit (enter as decimal)]]</f>
        <v>0</v>
      </c>
      <c r="K9" s="79"/>
      <c r="L9" s="82"/>
      <c r="M9" s="88"/>
      <c r="N9" s="82"/>
      <c r="O9" s="5">
        <f t="shared" si="0"/>
        <v>0</v>
      </c>
    </row>
    <row r="10" spans="1:15" x14ac:dyDescent="0.25">
      <c r="A10" s="79"/>
      <c r="B10" s="78"/>
      <c r="C10" s="78"/>
      <c r="D10" s="79"/>
      <c r="E10" s="79"/>
      <c r="F10" s="79"/>
      <c r="G10" s="85"/>
      <c r="H10" s="86"/>
      <c r="I10" s="82"/>
      <c r="J10" s="35">
        <f>TenantBuyerRep[[#This Row],[Sales Price or Aggregate Lease Value]]*TenantBuyerRep[[#This Row],[% of Applicant''s Volume Credit (enter as decimal)]]</f>
        <v>0</v>
      </c>
      <c r="K10" s="79"/>
      <c r="L10" s="82"/>
      <c r="M10" s="88"/>
      <c r="N10" s="82"/>
      <c r="O10" s="5">
        <f t="shared" si="0"/>
        <v>0</v>
      </c>
    </row>
    <row r="11" spans="1:15" x14ac:dyDescent="0.25">
      <c r="A11" s="79"/>
      <c r="B11" s="78"/>
      <c r="C11" s="78"/>
      <c r="D11" s="79"/>
      <c r="E11" s="79"/>
      <c r="F11" s="79"/>
      <c r="G11" s="85"/>
      <c r="H11" s="86"/>
      <c r="I11" s="82"/>
      <c r="J11" s="35">
        <f>TenantBuyerRep[[#This Row],[Sales Price or Aggregate Lease Value]]*TenantBuyerRep[[#This Row],[% of Applicant''s Volume Credit (enter as decimal)]]</f>
        <v>0</v>
      </c>
      <c r="K11" s="79"/>
      <c r="L11" s="82"/>
      <c r="M11" s="88"/>
      <c r="N11" s="82"/>
      <c r="O11" s="5">
        <f t="shared" si="0"/>
        <v>0</v>
      </c>
    </row>
    <row r="12" spans="1:15" x14ac:dyDescent="0.25">
      <c r="A12" s="79"/>
      <c r="B12" s="78"/>
      <c r="C12" s="78"/>
      <c r="D12" s="79"/>
      <c r="E12" s="79"/>
      <c r="F12" s="79"/>
      <c r="G12" s="85"/>
      <c r="H12" s="86"/>
      <c r="I12" s="82"/>
      <c r="J12" s="35">
        <f>TenantBuyerRep[[#This Row],[Sales Price or Aggregate Lease Value]]*TenantBuyerRep[[#This Row],[% of Applicant''s Volume Credit (enter as decimal)]]</f>
        <v>0</v>
      </c>
      <c r="K12" s="79"/>
      <c r="L12" s="82"/>
      <c r="M12" s="88"/>
      <c r="N12" s="82"/>
      <c r="O12" s="5">
        <f t="shared" si="0"/>
        <v>0</v>
      </c>
    </row>
    <row r="13" spans="1:15" x14ac:dyDescent="0.25">
      <c r="A13" s="79"/>
      <c r="B13" s="78"/>
      <c r="C13" s="78"/>
      <c r="D13" s="79"/>
      <c r="E13" s="79"/>
      <c r="F13" s="79"/>
      <c r="G13" s="85"/>
      <c r="H13" s="86"/>
      <c r="I13" s="82"/>
      <c r="J13" s="35">
        <f>TenantBuyerRep[[#This Row],[Sales Price or Aggregate Lease Value]]*TenantBuyerRep[[#This Row],[% of Applicant''s Volume Credit (enter as decimal)]]</f>
        <v>0</v>
      </c>
      <c r="K13" s="79"/>
      <c r="L13" s="82"/>
      <c r="M13" s="88"/>
      <c r="N13" s="82"/>
      <c r="O13" s="5">
        <f t="shared" si="0"/>
        <v>0</v>
      </c>
    </row>
    <row r="14" spans="1:15" x14ac:dyDescent="0.25">
      <c r="A14" s="79"/>
      <c r="B14" s="78"/>
      <c r="C14" s="78"/>
      <c r="D14" s="79"/>
      <c r="E14" s="79"/>
      <c r="F14" s="79"/>
      <c r="G14" s="85"/>
      <c r="H14" s="86"/>
      <c r="I14" s="82"/>
      <c r="J14" s="35">
        <f>TenantBuyerRep[[#This Row],[Sales Price or Aggregate Lease Value]]*TenantBuyerRep[[#This Row],[% of Applicant''s Volume Credit (enter as decimal)]]</f>
        <v>0</v>
      </c>
      <c r="K14" s="79"/>
      <c r="L14" s="82"/>
      <c r="M14" s="88"/>
      <c r="N14" s="82"/>
      <c r="O14" s="5">
        <f t="shared" si="0"/>
        <v>0</v>
      </c>
    </row>
    <row r="15" spans="1:15" x14ac:dyDescent="0.25">
      <c r="A15" s="79"/>
      <c r="B15" s="78"/>
      <c r="C15" s="78"/>
      <c r="D15" s="79"/>
      <c r="E15" s="79"/>
      <c r="F15" s="79"/>
      <c r="G15" s="85"/>
      <c r="H15" s="86"/>
      <c r="I15" s="82"/>
      <c r="J15" s="35">
        <f>TenantBuyerRep[[#This Row],[Sales Price or Aggregate Lease Value]]*TenantBuyerRep[[#This Row],[% of Applicant''s Volume Credit (enter as decimal)]]</f>
        <v>0</v>
      </c>
      <c r="K15" s="79"/>
      <c r="L15" s="82"/>
      <c r="M15" s="88"/>
      <c r="N15" s="82"/>
      <c r="O15" s="5">
        <f t="shared" si="0"/>
        <v>0</v>
      </c>
    </row>
    <row r="16" spans="1:15" x14ac:dyDescent="0.25">
      <c r="A16" s="79"/>
      <c r="B16" s="78"/>
      <c r="C16" s="78"/>
      <c r="D16" s="79"/>
      <c r="E16" s="79"/>
      <c r="F16" s="79"/>
      <c r="G16" s="85"/>
      <c r="H16" s="86"/>
      <c r="I16" s="82"/>
      <c r="J16" s="35">
        <f>TenantBuyerRep[[#This Row],[Sales Price or Aggregate Lease Value]]*TenantBuyerRep[[#This Row],[% of Applicant''s Volume Credit (enter as decimal)]]</f>
        <v>0</v>
      </c>
      <c r="K16" s="79"/>
      <c r="L16" s="82"/>
      <c r="M16" s="88"/>
      <c r="N16" s="82"/>
      <c r="O16" s="5">
        <f t="shared" si="0"/>
        <v>0</v>
      </c>
    </row>
    <row r="17" spans="1:15" x14ac:dyDescent="0.25">
      <c r="A17" s="79"/>
      <c r="B17" s="78"/>
      <c r="C17" s="78"/>
      <c r="D17" s="79"/>
      <c r="E17" s="79"/>
      <c r="F17" s="79"/>
      <c r="G17" s="85"/>
      <c r="H17" s="86"/>
      <c r="I17" s="82"/>
      <c r="J17" s="35">
        <f>TenantBuyerRep[[#This Row],[Sales Price or Aggregate Lease Value]]*TenantBuyerRep[[#This Row],[% of Applicant''s Volume Credit (enter as decimal)]]</f>
        <v>0</v>
      </c>
      <c r="K17" s="79"/>
      <c r="L17" s="82"/>
      <c r="M17" s="88"/>
      <c r="N17" s="82"/>
      <c r="O17" s="5">
        <f t="shared" si="0"/>
        <v>0</v>
      </c>
    </row>
    <row r="18" spans="1:15" x14ac:dyDescent="0.25">
      <c r="A18" s="79"/>
      <c r="B18" s="78"/>
      <c r="C18" s="78"/>
      <c r="D18" s="79"/>
      <c r="E18" s="79"/>
      <c r="F18" s="79"/>
      <c r="G18" s="85"/>
      <c r="H18" s="86"/>
      <c r="I18" s="82"/>
      <c r="J18" s="35">
        <f>TenantBuyerRep[[#This Row],[Sales Price or Aggregate Lease Value]]*TenantBuyerRep[[#This Row],[% of Applicant''s Volume Credit (enter as decimal)]]</f>
        <v>0</v>
      </c>
      <c r="K18" s="79"/>
      <c r="L18" s="82"/>
      <c r="M18" s="88"/>
      <c r="N18" s="82"/>
      <c r="O18" s="5">
        <f t="shared" si="0"/>
        <v>0</v>
      </c>
    </row>
    <row r="19" spans="1:15" x14ac:dyDescent="0.25">
      <c r="A19" s="79"/>
      <c r="B19" s="78"/>
      <c r="C19" s="78"/>
      <c r="D19" s="79"/>
      <c r="E19" s="79"/>
      <c r="F19" s="79"/>
      <c r="G19" s="85"/>
      <c r="H19" s="86"/>
      <c r="I19" s="82"/>
      <c r="J19" s="35">
        <f>TenantBuyerRep[[#This Row],[Sales Price or Aggregate Lease Value]]*TenantBuyerRep[[#This Row],[% of Applicant''s Volume Credit (enter as decimal)]]</f>
        <v>0</v>
      </c>
      <c r="K19" s="79"/>
      <c r="L19" s="82"/>
      <c r="M19" s="88"/>
      <c r="N19" s="82"/>
      <c r="O19" s="5">
        <f t="shared" si="0"/>
        <v>0</v>
      </c>
    </row>
    <row r="20" spans="1:15" x14ac:dyDescent="0.25">
      <c r="A20" s="79"/>
      <c r="B20" s="78"/>
      <c r="C20" s="78"/>
      <c r="D20" s="79"/>
      <c r="E20" s="79"/>
      <c r="F20" s="79"/>
      <c r="G20" s="85"/>
      <c r="H20" s="86"/>
      <c r="I20" s="82"/>
      <c r="J20" s="35">
        <f>TenantBuyerRep[[#This Row],[Sales Price or Aggregate Lease Value]]*TenantBuyerRep[[#This Row],[% of Applicant''s Volume Credit (enter as decimal)]]</f>
        <v>0</v>
      </c>
      <c r="K20" s="79"/>
      <c r="L20" s="82"/>
      <c r="M20" s="88"/>
      <c r="N20" s="82"/>
      <c r="O20" s="5">
        <f t="shared" si="0"/>
        <v>0</v>
      </c>
    </row>
    <row r="21" spans="1:15" x14ac:dyDescent="0.25">
      <c r="A21" s="79"/>
      <c r="B21" s="78"/>
      <c r="C21" s="78"/>
      <c r="D21" s="79"/>
      <c r="E21" s="79"/>
      <c r="F21" s="79"/>
      <c r="G21" s="85"/>
      <c r="H21" s="86"/>
      <c r="I21" s="82"/>
      <c r="J21" s="35">
        <f>TenantBuyerRep[[#This Row],[Sales Price or Aggregate Lease Value]]*TenantBuyerRep[[#This Row],[% of Applicant''s Volume Credit (enter as decimal)]]</f>
        <v>0</v>
      </c>
      <c r="K21" s="79"/>
      <c r="L21" s="82"/>
      <c r="M21" s="88"/>
      <c r="N21" s="82"/>
      <c r="O21" s="5">
        <f t="shared" si="0"/>
        <v>0</v>
      </c>
    </row>
    <row r="22" spans="1:15" x14ac:dyDescent="0.25">
      <c r="A22" s="79"/>
      <c r="B22" s="78"/>
      <c r="C22" s="78"/>
      <c r="D22" s="79"/>
      <c r="E22" s="79"/>
      <c r="F22" s="79"/>
      <c r="G22" s="85"/>
      <c r="H22" s="86"/>
      <c r="I22" s="82"/>
      <c r="J22" s="35">
        <f>TenantBuyerRep[[#This Row],[Sales Price or Aggregate Lease Value]]*TenantBuyerRep[[#This Row],[% of Applicant''s Volume Credit (enter as decimal)]]</f>
        <v>0</v>
      </c>
      <c r="K22" s="79"/>
      <c r="L22" s="82"/>
      <c r="M22" s="88"/>
      <c r="N22" s="82"/>
      <c r="O22" s="5">
        <f t="shared" si="0"/>
        <v>0</v>
      </c>
    </row>
    <row r="23" spans="1:15" x14ac:dyDescent="0.25">
      <c r="A23" s="79"/>
      <c r="B23" s="78"/>
      <c r="C23" s="78"/>
      <c r="D23" s="79"/>
      <c r="E23" s="79"/>
      <c r="F23" s="79"/>
      <c r="G23" s="85"/>
      <c r="H23" s="86"/>
      <c r="I23" s="82"/>
      <c r="J23" s="35">
        <f>TenantBuyerRep[[#This Row],[Sales Price or Aggregate Lease Value]]*TenantBuyerRep[[#This Row],[% of Applicant''s Volume Credit (enter as decimal)]]</f>
        <v>0</v>
      </c>
      <c r="K23" s="79"/>
      <c r="L23" s="82"/>
      <c r="M23" s="88"/>
      <c r="N23" s="82"/>
      <c r="O23" s="5">
        <f t="shared" si="0"/>
        <v>0</v>
      </c>
    </row>
    <row r="24" spans="1:15" x14ac:dyDescent="0.25">
      <c r="A24" s="79"/>
      <c r="B24" s="78"/>
      <c r="C24" s="78"/>
      <c r="D24" s="79"/>
      <c r="E24" s="79"/>
      <c r="F24" s="79"/>
      <c r="G24" s="85"/>
      <c r="H24" s="86"/>
      <c r="I24" s="82"/>
      <c r="J24" s="35">
        <f>TenantBuyerRep[[#This Row],[Sales Price or Aggregate Lease Value]]*TenantBuyerRep[[#This Row],[% of Applicant''s Volume Credit (enter as decimal)]]</f>
        <v>0</v>
      </c>
      <c r="K24" s="79"/>
      <c r="L24" s="82"/>
      <c r="M24" s="88"/>
      <c r="N24" s="82"/>
      <c r="O24" s="5">
        <f t="shared" si="0"/>
        <v>0</v>
      </c>
    </row>
    <row r="25" spans="1:15" x14ac:dyDescent="0.25">
      <c r="A25" s="79"/>
      <c r="B25" s="78"/>
      <c r="C25" s="78"/>
      <c r="D25" s="79"/>
      <c r="E25" s="79"/>
      <c r="F25" s="79"/>
      <c r="G25" s="85"/>
      <c r="H25" s="86"/>
      <c r="I25" s="82"/>
      <c r="J25" s="35">
        <f>TenantBuyerRep[[#This Row],[Sales Price or Aggregate Lease Value]]*TenantBuyerRep[[#This Row],[% of Applicant''s Volume Credit (enter as decimal)]]</f>
        <v>0</v>
      </c>
      <c r="K25" s="79"/>
      <c r="L25" s="82"/>
      <c r="M25" s="88"/>
      <c r="N25" s="82"/>
      <c r="O25" s="5">
        <f t="shared" si="0"/>
        <v>0</v>
      </c>
    </row>
    <row r="26" spans="1:15" x14ac:dyDescent="0.25">
      <c r="A26" s="79"/>
      <c r="B26" s="78"/>
      <c r="C26" s="78"/>
      <c r="D26" s="79"/>
      <c r="E26" s="79"/>
      <c r="F26" s="79"/>
      <c r="G26" s="85"/>
      <c r="H26" s="86"/>
      <c r="I26" s="82"/>
      <c r="J26" s="35">
        <f>TenantBuyerRep[[#This Row],[Sales Price or Aggregate Lease Value]]*TenantBuyerRep[[#This Row],[% of Applicant''s Volume Credit (enter as decimal)]]</f>
        <v>0</v>
      </c>
      <c r="K26" s="79"/>
      <c r="L26" s="82"/>
      <c r="M26" s="88"/>
      <c r="N26" s="82"/>
      <c r="O26" s="5">
        <f t="shared" si="0"/>
        <v>0</v>
      </c>
    </row>
    <row r="27" spans="1:15" x14ac:dyDescent="0.25">
      <c r="A27" s="79"/>
      <c r="B27" s="78"/>
      <c r="C27" s="78"/>
      <c r="D27" s="79"/>
      <c r="E27" s="79"/>
      <c r="F27" s="79"/>
      <c r="G27" s="85"/>
      <c r="H27" s="86"/>
      <c r="I27" s="82"/>
      <c r="J27" s="35">
        <f>TenantBuyerRep[[#This Row],[Sales Price or Aggregate Lease Value]]*TenantBuyerRep[[#This Row],[% of Applicant''s Volume Credit (enter as decimal)]]</f>
        <v>0</v>
      </c>
      <c r="K27" s="79"/>
      <c r="L27" s="82"/>
      <c r="M27" s="88"/>
      <c r="N27" s="82"/>
      <c r="O27" s="5">
        <f t="shared" si="0"/>
        <v>0</v>
      </c>
    </row>
    <row r="28" spans="1:15" x14ac:dyDescent="0.25">
      <c r="A28" s="79"/>
      <c r="B28" s="78"/>
      <c r="C28" s="78"/>
      <c r="D28" s="79"/>
      <c r="E28" s="79"/>
      <c r="F28" s="79"/>
      <c r="G28" s="85"/>
      <c r="H28" s="86"/>
      <c r="I28" s="82"/>
      <c r="J28" s="35">
        <f>TenantBuyerRep[[#This Row],[Sales Price or Aggregate Lease Value]]*TenantBuyerRep[[#This Row],[% of Applicant''s Volume Credit (enter as decimal)]]</f>
        <v>0</v>
      </c>
      <c r="K28" s="79"/>
      <c r="L28" s="82"/>
      <c r="M28" s="88"/>
      <c r="N28" s="82"/>
      <c r="O28" s="5">
        <f t="shared" si="0"/>
        <v>0</v>
      </c>
    </row>
    <row r="29" spans="1:15" x14ac:dyDescent="0.25">
      <c r="A29" s="79"/>
      <c r="B29" s="78"/>
      <c r="C29" s="78"/>
      <c r="D29" s="79"/>
      <c r="E29" s="79"/>
      <c r="F29" s="79"/>
      <c r="G29" s="85"/>
      <c r="H29" s="86"/>
      <c r="I29" s="82"/>
      <c r="J29" s="35">
        <f>TenantBuyerRep[[#This Row],[Sales Price or Aggregate Lease Value]]*TenantBuyerRep[[#This Row],[% of Applicant''s Volume Credit (enter as decimal)]]</f>
        <v>0</v>
      </c>
      <c r="K29" s="79"/>
      <c r="L29" s="82"/>
      <c r="M29" s="88"/>
      <c r="N29" s="82"/>
      <c r="O29" s="5">
        <f t="shared" si="0"/>
        <v>0</v>
      </c>
    </row>
    <row r="30" spans="1:15" x14ac:dyDescent="0.25">
      <c r="A30" s="79"/>
      <c r="B30" s="78"/>
      <c r="C30" s="78"/>
      <c r="D30" s="79"/>
      <c r="E30" s="79"/>
      <c r="F30" s="79"/>
      <c r="G30" s="85"/>
      <c r="H30" s="86"/>
      <c r="I30" s="82"/>
      <c r="J30" s="35">
        <f>TenantBuyerRep[[#This Row],[Sales Price or Aggregate Lease Value]]*TenantBuyerRep[[#This Row],[% of Applicant''s Volume Credit (enter as decimal)]]</f>
        <v>0</v>
      </c>
      <c r="K30" s="79"/>
      <c r="L30" s="82"/>
      <c r="M30" s="88"/>
      <c r="N30" s="82"/>
      <c r="O30" s="5">
        <f t="shared" si="0"/>
        <v>0</v>
      </c>
    </row>
    <row r="31" spans="1:15" x14ac:dyDescent="0.25">
      <c r="A31" s="79"/>
      <c r="B31" s="78"/>
      <c r="C31" s="78"/>
      <c r="D31" s="79"/>
      <c r="E31" s="79"/>
      <c r="F31" s="79"/>
      <c r="G31" s="85"/>
      <c r="H31" s="86"/>
      <c r="I31" s="82"/>
      <c r="J31" s="35">
        <f>TenantBuyerRep[[#This Row],[Sales Price or Aggregate Lease Value]]*TenantBuyerRep[[#This Row],[% of Applicant''s Volume Credit (enter as decimal)]]</f>
        <v>0</v>
      </c>
      <c r="K31" s="79"/>
      <c r="L31" s="82"/>
      <c r="M31" s="88"/>
      <c r="N31" s="82"/>
      <c r="O31" s="5">
        <f t="shared" si="0"/>
        <v>0</v>
      </c>
    </row>
    <row r="32" spans="1:15" x14ac:dyDescent="0.25">
      <c r="A32" s="79"/>
      <c r="B32" s="78"/>
      <c r="C32" s="78"/>
      <c r="D32" s="79"/>
      <c r="E32" s="79"/>
      <c r="F32" s="79"/>
      <c r="G32" s="85"/>
      <c r="H32" s="86"/>
      <c r="I32" s="82"/>
      <c r="J32" s="35">
        <f>TenantBuyerRep[[#This Row],[Sales Price or Aggregate Lease Value]]*TenantBuyerRep[[#This Row],[% of Applicant''s Volume Credit (enter as decimal)]]</f>
        <v>0</v>
      </c>
      <c r="K32" s="79"/>
      <c r="L32" s="82"/>
      <c r="M32" s="88"/>
      <c r="N32" s="82"/>
      <c r="O32" s="5">
        <f t="shared" si="0"/>
        <v>0</v>
      </c>
    </row>
    <row r="33" spans="1:15" x14ac:dyDescent="0.25">
      <c r="A33" s="79"/>
      <c r="B33" s="78"/>
      <c r="C33" s="78"/>
      <c r="D33" s="79"/>
      <c r="E33" s="79"/>
      <c r="F33" s="79"/>
      <c r="G33" s="85"/>
      <c r="H33" s="86"/>
      <c r="I33" s="82"/>
      <c r="J33" s="35">
        <f>TenantBuyerRep[[#This Row],[Sales Price or Aggregate Lease Value]]*TenantBuyerRep[[#This Row],[% of Applicant''s Volume Credit (enter as decimal)]]</f>
        <v>0</v>
      </c>
      <c r="K33" s="79"/>
      <c r="L33" s="82"/>
      <c r="M33" s="88"/>
      <c r="N33" s="82"/>
      <c r="O33" s="5">
        <f t="shared" si="0"/>
        <v>0</v>
      </c>
    </row>
    <row r="34" spans="1:15" x14ac:dyDescent="0.25">
      <c r="A34" s="79"/>
      <c r="B34" s="78"/>
      <c r="C34" s="78"/>
      <c r="D34" s="79"/>
      <c r="E34" s="79"/>
      <c r="F34" s="79"/>
      <c r="G34" s="85"/>
      <c r="H34" s="86"/>
      <c r="I34" s="82"/>
      <c r="J34" s="35">
        <f>TenantBuyerRep[[#This Row],[Sales Price or Aggregate Lease Value]]*TenantBuyerRep[[#This Row],[% of Applicant''s Volume Credit (enter as decimal)]]</f>
        <v>0</v>
      </c>
      <c r="K34" s="79"/>
      <c r="L34" s="82"/>
      <c r="M34" s="88"/>
      <c r="N34" s="82"/>
      <c r="O34" s="5">
        <f t="shared" si="0"/>
        <v>0</v>
      </c>
    </row>
    <row r="35" spans="1:15" x14ac:dyDescent="0.25">
      <c r="A35" s="79"/>
      <c r="B35" s="78"/>
      <c r="C35" s="78"/>
      <c r="D35" s="79"/>
      <c r="E35" s="79"/>
      <c r="F35" s="79"/>
      <c r="G35" s="85"/>
      <c r="H35" s="86"/>
      <c r="I35" s="82"/>
      <c r="J35" s="35">
        <f>TenantBuyerRep[[#This Row],[Sales Price or Aggregate Lease Value]]*TenantBuyerRep[[#This Row],[% of Applicant''s Volume Credit (enter as decimal)]]</f>
        <v>0</v>
      </c>
      <c r="K35" s="79"/>
      <c r="L35" s="82"/>
      <c r="M35" s="88"/>
      <c r="N35" s="82"/>
      <c r="O35" s="5">
        <f t="shared" si="0"/>
        <v>0</v>
      </c>
    </row>
    <row r="36" spans="1:15" x14ac:dyDescent="0.25">
      <c r="A36" s="79"/>
      <c r="B36" s="78"/>
      <c r="C36" s="78"/>
      <c r="D36" s="79"/>
      <c r="E36" s="79"/>
      <c r="F36" s="79"/>
      <c r="G36" s="85"/>
      <c r="H36" s="86"/>
      <c r="I36" s="82"/>
      <c r="J36" s="35">
        <f>TenantBuyerRep[[#This Row],[Sales Price or Aggregate Lease Value]]*TenantBuyerRep[[#This Row],[% of Applicant''s Volume Credit (enter as decimal)]]</f>
        <v>0</v>
      </c>
      <c r="K36" s="79"/>
      <c r="L36" s="82"/>
      <c r="M36" s="88"/>
      <c r="N36" s="82"/>
      <c r="O36" s="5">
        <f t="shared" si="0"/>
        <v>0</v>
      </c>
    </row>
    <row r="37" spans="1:15" x14ac:dyDescent="0.25">
      <c r="A37" s="79"/>
      <c r="B37" s="78"/>
      <c r="C37" s="78"/>
      <c r="D37" s="79"/>
      <c r="E37" s="79"/>
      <c r="F37" s="79"/>
      <c r="G37" s="85"/>
      <c r="H37" s="86"/>
      <c r="I37" s="82"/>
      <c r="J37" s="35">
        <f>TenantBuyerRep[[#This Row],[Sales Price or Aggregate Lease Value]]*TenantBuyerRep[[#This Row],[% of Applicant''s Volume Credit (enter as decimal)]]</f>
        <v>0</v>
      </c>
      <c r="K37" s="79"/>
      <c r="L37" s="82"/>
      <c r="M37" s="88"/>
      <c r="N37" s="82"/>
      <c r="O37" s="5">
        <f t="shared" si="0"/>
        <v>0</v>
      </c>
    </row>
    <row r="38" spans="1:15" x14ac:dyDescent="0.25">
      <c r="A38" s="79"/>
      <c r="B38" s="78"/>
      <c r="C38" s="78"/>
      <c r="D38" s="79"/>
      <c r="E38" s="79"/>
      <c r="F38" s="79"/>
      <c r="G38" s="85"/>
      <c r="H38" s="86"/>
      <c r="I38" s="82"/>
      <c r="J38" s="35">
        <f>TenantBuyerRep[[#This Row],[Sales Price or Aggregate Lease Value]]*TenantBuyerRep[[#This Row],[% of Applicant''s Volume Credit (enter as decimal)]]</f>
        <v>0</v>
      </c>
      <c r="K38" s="79"/>
      <c r="L38" s="82"/>
      <c r="M38" s="88"/>
      <c r="N38" s="82"/>
      <c r="O38" s="5">
        <f t="shared" si="0"/>
        <v>0</v>
      </c>
    </row>
    <row r="39" spans="1:15" x14ac:dyDescent="0.25">
      <c r="A39" s="79"/>
      <c r="B39" s="78"/>
      <c r="C39" s="78"/>
      <c r="D39" s="79"/>
      <c r="E39" s="79"/>
      <c r="F39" s="79"/>
      <c r="G39" s="85"/>
      <c r="H39" s="86"/>
      <c r="I39" s="82"/>
      <c r="J39" s="35">
        <f>TenantBuyerRep[[#This Row],[Sales Price or Aggregate Lease Value]]*TenantBuyerRep[[#This Row],[% of Applicant''s Volume Credit (enter as decimal)]]</f>
        <v>0</v>
      </c>
      <c r="K39" s="79"/>
      <c r="L39" s="82"/>
      <c r="M39" s="88"/>
      <c r="N39" s="82"/>
      <c r="O39" s="5">
        <f t="shared" si="0"/>
        <v>0</v>
      </c>
    </row>
    <row r="40" spans="1:15" x14ac:dyDescent="0.25">
      <c r="A40" s="79"/>
      <c r="B40" s="78"/>
      <c r="C40" s="78"/>
      <c r="D40" s="79"/>
      <c r="E40" s="79"/>
      <c r="F40" s="79"/>
      <c r="G40" s="85"/>
      <c r="H40" s="86"/>
      <c r="I40" s="82"/>
      <c r="J40" s="35">
        <f>TenantBuyerRep[[#This Row],[Sales Price or Aggregate Lease Value]]*TenantBuyerRep[[#This Row],[% of Applicant''s Volume Credit (enter as decimal)]]</f>
        <v>0</v>
      </c>
      <c r="K40" s="79"/>
      <c r="L40" s="82"/>
      <c r="M40" s="88"/>
      <c r="N40" s="82"/>
      <c r="O40" s="5">
        <f t="shared" si="0"/>
        <v>0</v>
      </c>
    </row>
    <row r="41" spans="1:15" x14ac:dyDescent="0.25">
      <c r="A41" s="79"/>
      <c r="B41" s="78"/>
      <c r="C41" s="78"/>
      <c r="D41" s="79"/>
      <c r="E41" s="79"/>
      <c r="F41" s="79"/>
      <c r="G41" s="85"/>
      <c r="H41" s="86"/>
      <c r="I41" s="82"/>
      <c r="J41" s="35">
        <f>TenantBuyerRep[[#This Row],[Sales Price or Aggregate Lease Value]]*TenantBuyerRep[[#This Row],[% of Applicant''s Volume Credit (enter as decimal)]]</f>
        <v>0</v>
      </c>
      <c r="K41" s="79"/>
      <c r="L41" s="82"/>
      <c r="M41" s="88"/>
      <c r="N41" s="82"/>
      <c r="O41" s="5">
        <f t="shared" si="0"/>
        <v>0</v>
      </c>
    </row>
    <row r="42" spans="1:15" x14ac:dyDescent="0.25">
      <c r="A42" s="79"/>
      <c r="B42" s="78"/>
      <c r="C42" s="78"/>
      <c r="D42" s="79"/>
      <c r="E42" s="79"/>
      <c r="F42" s="79"/>
      <c r="G42" s="85"/>
      <c r="H42" s="86"/>
      <c r="I42" s="82"/>
      <c r="J42" s="35">
        <f>TenantBuyerRep[[#This Row],[Sales Price or Aggregate Lease Value]]*TenantBuyerRep[[#This Row],[% of Applicant''s Volume Credit (enter as decimal)]]</f>
        <v>0</v>
      </c>
      <c r="K42" s="79"/>
      <c r="L42" s="82"/>
      <c r="M42" s="88"/>
      <c r="N42" s="82"/>
      <c r="O42" s="5">
        <f t="shared" si="0"/>
        <v>0</v>
      </c>
    </row>
    <row r="43" spans="1:15" x14ac:dyDescent="0.25">
      <c r="A43" s="79"/>
      <c r="B43" s="78"/>
      <c r="C43" s="78"/>
      <c r="D43" s="79"/>
      <c r="E43" s="79"/>
      <c r="F43" s="79"/>
      <c r="G43" s="85"/>
      <c r="H43" s="86"/>
      <c r="I43" s="82"/>
      <c r="J43" s="35">
        <f>TenantBuyerRep[[#This Row],[Sales Price or Aggregate Lease Value]]*TenantBuyerRep[[#This Row],[% of Applicant''s Volume Credit (enter as decimal)]]</f>
        <v>0</v>
      </c>
      <c r="K43" s="79"/>
      <c r="L43" s="82"/>
      <c r="M43" s="88"/>
      <c r="N43" s="82"/>
      <c r="O43" s="5">
        <f t="shared" si="0"/>
        <v>0</v>
      </c>
    </row>
    <row r="44" spans="1:15" x14ac:dyDescent="0.25">
      <c r="A44" s="79"/>
      <c r="B44" s="78"/>
      <c r="C44" s="78"/>
      <c r="D44" s="79"/>
      <c r="E44" s="79"/>
      <c r="F44" s="79"/>
      <c r="G44" s="85"/>
      <c r="H44" s="86"/>
      <c r="I44" s="82"/>
      <c r="J44" s="35">
        <f>TenantBuyerRep[[#This Row],[Sales Price or Aggregate Lease Value]]*TenantBuyerRep[[#This Row],[% of Applicant''s Volume Credit (enter as decimal)]]</f>
        <v>0</v>
      </c>
      <c r="K44" s="79"/>
      <c r="L44" s="82"/>
      <c r="M44" s="88"/>
      <c r="N44" s="82"/>
      <c r="O44" s="5">
        <f t="shared" si="0"/>
        <v>0</v>
      </c>
    </row>
    <row r="45" spans="1:15" x14ac:dyDescent="0.25">
      <c r="A45" s="79"/>
      <c r="B45" s="78"/>
      <c r="C45" s="78"/>
      <c r="D45" s="79"/>
      <c r="E45" s="79"/>
      <c r="F45" s="79"/>
      <c r="G45" s="85"/>
      <c r="H45" s="86"/>
      <c r="I45" s="82"/>
      <c r="J45" s="35">
        <f>TenantBuyerRep[[#This Row],[Sales Price or Aggregate Lease Value]]*TenantBuyerRep[[#This Row],[% of Applicant''s Volume Credit (enter as decimal)]]</f>
        <v>0</v>
      </c>
      <c r="K45" s="79"/>
      <c r="L45" s="82"/>
      <c r="M45" s="88"/>
      <c r="N45" s="82"/>
      <c r="O45" s="5">
        <f t="shared" si="0"/>
        <v>0</v>
      </c>
    </row>
    <row r="46" spans="1:15" x14ac:dyDescent="0.25">
      <c r="A46" s="79"/>
      <c r="B46" s="78"/>
      <c r="C46" s="78"/>
      <c r="D46" s="79"/>
      <c r="E46" s="79"/>
      <c r="F46" s="79"/>
      <c r="G46" s="85"/>
      <c r="H46" s="86"/>
      <c r="I46" s="82"/>
      <c r="J46" s="35">
        <f>TenantBuyerRep[[#This Row],[Sales Price or Aggregate Lease Value]]*TenantBuyerRep[[#This Row],[% of Applicant''s Volume Credit (enter as decimal)]]</f>
        <v>0</v>
      </c>
      <c r="K46" s="79"/>
      <c r="L46" s="82"/>
      <c r="M46" s="88"/>
      <c r="N46" s="82"/>
      <c r="O46" s="5">
        <f t="shared" si="0"/>
        <v>0</v>
      </c>
    </row>
    <row r="47" spans="1:15" x14ac:dyDescent="0.25">
      <c r="A47" s="79"/>
      <c r="B47" s="78"/>
      <c r="C47" s="78"/>
      <c r="D47" s="79"/>
      <c r="E47" s="79"/>
      <c r="F47" s="79"/>
      <c r="G47" s="85"/>
      <c r="H47" s="86"/>
      <c r="I47" s="82"/>
      <c r="J47" s="35">
        <f>TenantBuyerRep[[#This Row],[Sales Price or Aggregate Lease Value]]*TenantBuyerRep[[#This Row],[% of Applicant''s Volume Credit (enter as decimal)]]</f>
        <v>0</v>
      </c>
      <c r="K47" s="79"/>
      <c r="L47" s="82"/>
      <c r="M47" s="88"/>
      <c r="N47" s="82"/>
      <c r="O47" s="5">
        <f t="shared" si="0"/>
        <v>0</v>
      </c>
    </row>
    <row r="48" spans="1:15" x14ac:dyDescent="0.25">
      <c r="A48" s="79"/>
      <c r="B48" s="78"/>
      <c r="C48" s="78"/>
      <c r="D48" s="79"/>
      <c r="E48" s="79"/>
      <c r="F48" s="79"/>
      <c r="G48" s="85"/>
      <c r="H48" s="86"/>
      <c r="I48" s="82"/>
      <c r="J48" s="35">
        <f>TenantBuyerRep[[#This Row],[Sales Price or Aggregate Lease Value]]*TenantBuyerRep[[#This Row],[% of Applicant''s Volume Credit (enter as decimal)]]</f>
        <v>0</v>
      </c>
      <c r="K48" s="79"/>
      <c r="L48" s="82"/>
      <c r="M48" s="88"/>
      <c r="N48" s="82"/>
      <c r="O48" s="5">
        <f t="shared" si="0"/>
        <v>0</v>
      </c>
    </row>
    <row r="49" spans="1:15" x14ac:dyDescent="0.25">
      <c r="A49" s="79"/>
      <c r="B49" s="78"/>
      <c r="C49" s="78"/>
      <c r="D49" s="79"/>
      <c r="E49" s="79"/>
      <c r="F49" s="79"/>
      <c r="G49" s="85"/>
      <c r="H49" s="86"/>
      <c r="I49" s="82"/>
      <c r="J49" s="35">
        <f>TenantBuyerRep[[#This Row],[Sales Price or Aggregate Lease Value]]*TenantBuyerRep[[#This Row],[% of Applicant''s Volume Credit (enter as decimal)]]</f>
        <v>0</v>
      </c>
      <c r="K49" s="79"/>
      <c r="L49" s="82"/>
      <c r="M49" s="88"/>
      <c r="N49" s="82"/>
      <c r="O49" s="5">
        <f t="shared" si="0"/>
        <v>0</v>
      </c>
    </row>
    <row r="50" spans="1:15" x14ac:dyDescent="0.25">
      <c r="A50" s="79"/>
      <c r="B50" s="78"/>
      <c r="C50" s="78"/>
      <c r="D50" s="79"/>
      <c r="E50" s="79"/>
      <c r="F50" s="79"/>
      <c r="G50" s="85"/>
      <c r="H50" s="86"/>
      <c r="I50" s="82"/>
      <c r="J50" s="35">
        <f>TenantBuyerRep[[#This Row],[Sales Price or Aggregate Lease Value]]*TenantBuyerRep[[#This Row],[% of Applicant''s Volume Credit (enter as decimal)]]</f>
        <v>0</v>
      </c>
      <c r="K50" s="79"/>
      <c r="L50" s="82"/>
      <c r="M50" s="88"/>
      <c r="N50" s="82"/>
      <c r="O50" s="5">
        <f t="shared" si="0"/>
        <v>0</v>
      </c>
    </row>
    <row r="51" spans="1:15" x14ac:dyDescent="0.25">
      <c r="A51" s="79"/>
      <c r="B51" s="78"/>
      <c r="C51" s="78"/>
      <c r="D51" s="79"/>
      <c r="E51" s="79"/>
      <c r="F51" s="79"/>
      <c r="G51" s="85"/>
      <c r="H51" s="86"/>
      <c r="I51" s="82"/>
      <c r="J51" s="35">
        <f>TenantBuyerRep[[#This Row],[Sales Price or Aggregate Lease Value]]*TenantBuyerRep[[#This Row],[% of Applicant''s Volume Credit (enter as decimal)]]</f>
        <v>0</v>
      </c>
      <c r="K51" s="79"/>
      <c r="L51" s="82"/>
      <c r="M51" s="88"/>
      <c r="N51" s="82"/>
      <c r="O51" s="5">
        <f t="shared" si="0"/>
        <v>0</v>
      </c>
    </row>
    <row r="52" spans="1:15" x14ac:dyDescent="0.25">
      <c r="A52" s="79"/>
      <c r="B52" s="78"/>
      <c r="C52" s="78"/>
      <c r="D52" s="79"/>
      <c r="E52" s="79"/>
      <c r="F52" s="79"/>
      <c r="G52" s="85"/>
      <c r="H52" s="86"/>
      <c r="I52" s="82"/>
      <c r="J52" s="35">
        <f>TenantBuyerRep[[#This Row],[Sales Price or Aggregate Lease Value]]*TenantBuyerRep[[#This Row],[% of Applicant''s Volume Credit (enter as decimal)]]</f>
        <v>0</v>
      </c>
      <c r="K52" s="79"/>
      <c r="L52" s="82"/>
      <c r="M52" s="88"/>
      <c r="N52" s="82"/>
      <c r="O52" s="5">
        <f t="shared" si="0"/>
        <v>0</v>
      </c>
    </row>
    <row r="53" spans="1:15" x14ac:dyDescent="0.25">
      <c r="A53" s="79"/>
      <c r="B53" s="78"/>
      <c r="C53" s="78"/>
      <c r="D53" s="79"/>
      <c r="E53" s="79"/>
      <c r="F53" s="79"/>
      <c r="G53" s="85"/>
      <c r="H53" s="86"/>
      <c r="I53" s="82"/>
      <c r="J53" s="35">
        <f>TenantBuyerRep[[#This Row],[Sales Price or Aggregate Lease Value]]*TenantBuyerRep[[#This Row],[% of Applicant''s Volume Credit (enter as decimal)]]</f>
        <v>0</v>
      </c>
      <c r="K53" s="79"/>
      <c r="L53" s="82"/>
      <c r="M53" s="88"/>
      <c r="N53" s="82"/>
      <c r="O53" s="5">
        <f t="shared" si="0"/>
        <v>0</v>
      </c>
    </row>
    <row r="54" spans="1:15" x14ac:dyDescent="0.25">
      <c r="A54" s="79"/>
      <c r="B54" s="78"/>
      <c r="C54" s="78"/>
      <c r="D54" s="79"/>
      <c r="E54" s="79"/>
      <c r="F54" s="79"/>
      <c r="G54" s="85"/>
      <c r="H54" s="86"/>
      <c r="I54" s="82"/>
      <c r="J54" s="35">
        <f>TenantBuyerRep[[#This Row],[Sales Price or Aggregate Lease Value]]*TenantBuyerRep[[#This Row],[% of Applicant''s Volume Credit (enter as decimal)]]</f>
        <v>0</v>
      </c>
      <c r="K54" s="79"/>
      <c r="L54" s="82"/>
      <c r="M54" s="88"/>
      <c r="N54" s="82"/>
      <c r="O54" s="5">
        <f t="shared" si="0"/>
        <v>0</v>
      </c>
    </row>
    <row r="55" spans="1:15" x14ac:dyDescent="0.25">
      <c r="A55" s="79"/>
      <c r="B55" s="78"/>
      <c r="C55" s="78"/>
      <c r="D55" s="79"/>
      <c r="E55" s="79"/>
      <c r="F55" s="79"/>
      <c r="G55" s="85"/>
      <c r="H55" s="86"/>
      <c r="I55" s="82"/>
      <c r="J55" s="35">
        <f>TenantBuyerRep[[#This Row],[Sales Price or Aggregate Lease Value]]*TenantBuyerRep[[#This Row],[% of Applicant''s Volume Credit (enter as decimal)]]</f>
        <v>0</v>
      </c>
      <c r="K55" s="79"/>
      <c r="L55" s="82"/>
      <c r="M55" s="88"/>
      <c r="N55" s="82"/>
      <c r="O55" s="5">
        <f t="shared" si="0"/>
        <v>0</v>
      </c>
    </row>
    <row r="56" spans="1:15" x14ac:dyDescent="0.25">
      <c r="A56" s="79"/>
      <c r="B56" s="78"/>
      <c r="C56" s="78"/>
      <c r="D56" s="79"/>
      <c r="E56" s="79"/>
      <c r="F56" s="79"/>
      <c r="G56" s="85"/>
      <c r="H56" s="86"/>
      <c r="I56" s="82"/>
      <c r="J56" s="35">
        <f>TenantBuyerRep[[#This Row],[Sales Price or Aggregate Lease Value]]*TenantBuyerRep[[#This Row],[% of Applicant''s Volume Credit (enter as decimal)]]</f>
        <v>0</v>
      </c>
      <c r="K56" s="79"/>
      <c r="L56" s="82"/>
      <c r="M56" s="88"/>
      <c r="N56" s="82"/>
      <c r="O56" s="5">
        <f t="shared" si="0"/>
        <v>0</v>
      </c>
    </row>
    <row r="57" spans="1:15" x14ac:dyDescent="0.25">
      <c r="A57" s="79"/>
      <c r="B57" s="78"/>
      <c r="C57" s="78"/>
      <c r="D57" s="79"/>
      <c r="E57" s="79"/>
      <c r="F57" s="79"/>
      <c r="G57" s="85"/>
      <c r="H57" s="86"/>
      <c r="I57" s="82"/>
      <c r="J57" s="35">
        <f>TenantBuyerRep[[#This Row],[Sales Price or Aggregate Lease Value]]*TenantBuyerRep[[#This Row],[% of Applicant''s Volume Credit (enter as decimal)]]</f>
        <v>0</v>
      </c>
      <c r="K57" s="79"/>
      <c r="L57" s="82"/>
      <c r="M57" s="88"/>
      <c r="N57" s="82"/>
      <c r="O57" s="5">
        <f t="shared" si="0"/>
        <v>0</v>
      </c>
    </row>
    <row r="58" spans="1:15" x14ac:dyDescent="0.25">
      <c r="A58" s="79"/>
      <c r="B58" s="78"/>
      <c r="C58" s="78"/>
      <c r="D58" s="79"/>
      <c r="E58" s="79"/>
      <c r="F58" s="79"/>
      <c r="G58" s="85"/>
      <c r="H58" s="86"/>
      <c r="I58" s="82"/>
      <c r="J58" s="35">
        <f>TenantBuyerRep[[#This Row],[Sales Price or Aggregate Lease Value]]*TenantBuyerRep[[#This Row],[% of Applicant''s Volume Credit (enter as decimal)]]</f>
        <v>0</v>
      </c>
      <c r="K58" s="79"/>
      <c r="L58" s="82"/>
      <c r="M58" s="88"/>
      <c r="N58" s="82"/>
      <c r="O58" s="5">
        <f t="shared" si="0"/>
        <v>0</v>
      </c>
    </row>
    <row r="59" spans="1:15" x14ac:dyDescent="0.25">
      <c r="A59" s="79"/>
      <c r="B59" s="78"/>
      <c r="C59" s="78"/>
      <c r="D59" s="79"/>
      <c r="E59" s="79"/>
      <c r="F59" s="79"/>
      <c r="G59" s="85"/>
      <c r="H59" s="86"/>
      <c r="I59" s="82"/>
      <c r="J59" s="35">
        <f>TenantBuyerRep[[#This Row],[Sales Price or Aggregate Lease Value]]*TenantBuyerRep[[#This Row],[% of Applicant''s Volume Credit (enter as decimal)]]</f>
        <v>0</v>
      </c>
      <c r="K59" s="79"/>
      <c r="L59" s="82"/>
      <c r="M59" s="88"/>
      <c r="N59" s="82"/>
      <c r="O59" s="5">
        <f t="shared" si="0"/>
        <v>0</v>
      </c>
    </row>
    <row r="60" spans="1:15" x14ac:dyDescent="0.25">
      <c r="A60" s="79"/>
      <c r="B60" s="78"/>
      <c r="C60" s="78"/>
      <c r="D60" s="79"/>
      <c r="E60" s="79"/>
      <c r="F60" s="79"/>
      <c r="G60" s="85"/>
      <c r="H60" s="86"/>
      <c r="I60" s="82"/>
      <c r="J60" s="35">
        <f>TenantBuyerRep[[#This Row],[Sales Price or Aggregate Lease Value]]*TenantBuyerRep[[#This Row],[% of Applicant''s Volume Credit (enter as decimal)]]</f>
        <v>0</v>
      </c>
      <c r="K60" s="79"/>
      <c r="L60" s="82"/>
      <c r="M60" s="88"/>
      <c r="N60" s="82"/>
      <c r="O60" s="5">
        <f t="shared" si="0"/>
        <v>0</v>
      </c>
    </row>
    <row r="61" spans="1:15" x14ac:dyDescent="0.25">
      <c r="A61" s="79"/>
      <c r="B61" s="78"/>
      <c r="C61" s="78"/>
      <c r="D61" s="79"/>
      <c r="E61" s="79"/>
      <c r="F61" s="79"/>
      <c r="G61" s="85"/>
      <c r="H61" s="86"/>
      <c r="I61" s="82"/>
      <c r="J61" s="35">
        <f>TenantBuyerRep[[#This Row],[Sales Price or Aggregate Lease Value]]*TenantBuyerRep[[#This Row],[% of Applicant''s Volume Credit (enter as decimal)]]</f>
        <v>0</v>
      </c>
      <c r="K61" s="79"/>
      <c r="L61" s="82"/>
      <c r="M61" s="88"/>
      <c r="N61" s="82"/>
      <c r="O61" s="5">
        <f t="shared" si="0"/>
        <v>0</v>
      </c>
    </row>
    <row r="62" spans="1:15" x14ac:dyDescent="0.25">
      <c r="A62" s="79"/>
      <c r="B62" s="78"/>
      <c r="C62" s="78"/>
      <c r="D62" s="79"/>
      <c r="E62" s="79"/>
      <c r="F62" s="79"/>
      <c r="G62" s="85"/>
      <c r="H62" s="86"/>
      <c r="I62" s="82"/>
      <c r="J62" s="35">
        <f>TenantBuyerRep[[#This Row],[Sales Price or Aggregate Lease Value]]*TenantBuyerRep[[#This Row],[% of Applicant''s Volume Credit (enter as decimal)]]</f>
        <v>0</v>
      </c>
      <c r="K62" s="79"/>
      <c r="L62" s="82"/>
      <c r="M62" s="88"/>
      <c r="N62" s="82"/>
      <c r="O62" s="5">
        <f t="shared" si="0"/>
        <v>0</v>
      </c>
    </row>
    <row r="63" spans="1:15" x14ac:dyDescent="0.25">
      <c r="A63" s="79"/>
      <c r="B63" s="78"/>
      <c r="C63" s="78"/>
      <c r="D63" s="79"/>
      <c r="E63" s="79"/>
      <c r="F63" s="79"/>
      <c r="G63" s="85"/>
      <c r="H63" s="86"/>
      <c r="I63" s="82"/>
      <c r="J63" s="35">
        <f>TenantBuyerRep[[#This Row],[Sales Price or Aggregate Lease Value]]*TenantBuyerRep[[#This Row],[% of Applicant''s Volume Credit (enter as decimal)]]</f>
        <v>0</v>
      </c>
      <c r="K63" s="79"/>
      <c r="L63" s="82"/>
      <c r="M63" s="88"/>
      <c r="N63" s="82"/>
      <c r="O63" s="5">
        <f t="shared" si="0"/>
        <v>0</v>
      </c>
    </row>
    <row r="64" spans="1:15" x14ac:dyDescent="0.25">
      <c r="A64" s="79"/>
      <c r="B64" s="78"/>
      <c r="C64" s="78"/>
      <c r="D64" s="79"/>
      <c r="E64" s="79"/>
      <c r="F64" s="79"/>
      <c r="G64" s="85"/>
      <c r="H64" s="86"/>
      <c r="I64" s="82"/>
      <c r="J64" s="35">
        <f>TenantBuyerRep[[#This Row],[Sales Price or Aggregate Lease Value]]*TenantBuyerRep[[#This Row],[% of Applicant''s Volume Credit (enter as decimal)]]</f>
        <v>0</v>
      </c>
      <c r="K64" s="79"/>
      <c r="L64" s="82"/>
      <c r="M64" s="88"/>
      <c r="N64" s="82"/>
      <c r="O64" s="5">
        <f t="shared" si="0"/>
        <v>0</v>
      </c>
    </row>
    <row r="65" spans="1:15" x14ac:dyDescent="0.25">
      <c r="A65" s="79"/>
      <c r="B65" s="78"/>
      <c r="C65" s="78"/>
      <c r="D65" s="79"/>
      <c r="E65" s="79"/>
      <c r="F65" s="79"/>
      <c r="G65" s="85"/>
      <c r="H65" s="86"/>
      <c r="I65" s="82"/>
      <c r="J65" s="35">
        <f>TenantBuyerRep[[#This Row],[Sales Price or Aggregate Lease Value]]*TenantBuyerRep[[#This Row],[% of Applicant''s Volume Credit (enter as decimal)]]</f>
        <v>0</v>
      </c>
      <c r="K65" s="79"/>
      <c r="L65" s="82"/>
      <c r="M65" s="88"/>
      <c r="N65" s="82"/>
      <c r="O65" s="5">
        <f t="shared" si="0"/>
        <v>0</v>
      </c>
    </row>
    <row r="66" spans="1:15" x14ac:dyDescent="0.25">
      <c r="A66" s="79"/>
      <c r="B66" s="78"/>
      <c r="C66" s="78"/>
      <c r="D66" s="79"/>
      <c r="E66" s="79"/>
      <c r="F66" s="79"/>
      <c r="G66" s="85"/>
      <c r="H66" s="86"/>
      <c r="I66" s="82"/>
      <c r="J66" s="35">
        <f>TenantBuyerRep[[#This Row],[Sales Price or Aggregate Lease Value]]*TenantBuyerRep[[#This Row],[% of Applicant''s Volume Credit (enter as decimal)]]</f>
        <v>0</v>
      </c>
      <c r="K66" s="79"/>
      <c r="L66" s="82"/>
      <c r="M66" s="88"/>
      <c r="N66" s="82"/>
      <c r="O66" s="5">
        <f t="shared" si="0"/>
        <v>0</v>
      </c>
    </row>
    <row r="67" spans="1:15" x14ac:dyDescent="0.25">
      <c r="A67" s="79"/>
      <c r="B67" s="78"/>
      <c r="C67" s="78"/>
      <c r="D67" s="79"/>
      <c r="E67" s="79"/>
      <c r="F67" s="79"/>
      <c r="G67" s="85"/>
      <c r="H67" s="86"/>
      <c r="I67" s="82"/>
      <c r="J67" s="35">
        <f>TenantBuyerRep[[#This Row],[Sales Price or Aggregate Lease Value]]*TenantBuyerRep[[#This Row],[% of Applicant''s Volume Credit (enter as decimal)]]</f>
        <v>0</v>
      </c>
      <c r="K67" s="79"/>
      <c r="L67" s="82"/>
      <c r="M67" s="88"/>
      <c r="N67" s="82"/>
      <c r="O67" s="5">
        <f t="shared" ref="O67:O85" si="1">I67+L67+N67</f>
        <v>0</v>
      </c>
    </row>
    <row r="68" spans="1:15" x14ac:dyDescent="0.25">
      <c r="A68" s="79"/>
      <c r="B68" s="78"/>
      <c r="C68" s="78"/>
      <c r="D68" s="79"/>
      <c r="E68" s="79"/>
      <c r="F68" s="79"/>
      <c r="G68" s="85"/>
      <c r="H68" s="86"/>
      <c r="I68" s="82"/>
      <c r="J68" s="35">
        <f>TenantBuyerRep[[#This Row],[Sales Price or Aggregate Lease Value]]*TenantBuyerRep[[#This Row],[% of Applicant''s Volume Credit (enter as decimal)]]</f>
        <v>0</v>
      </c>
      <c r="K68" s="79"/>
      <c r="L68" s="82"/>
      <c r="M68" s="88"/>
      <c r="N68" s="82"/>
      <c r="O68" s="5">
        <f t="shared" si="1"/>
        <v>0</v>
      </c>
    </row>
    <row r="69" spans="1:15" x14ac:dyDescent="0.25">
      <c r="A69" s="79"/>
      <c r="B69" s="78"/>
      <c r="C69" s="78"/>
      <c r="D69" s="79"/>
      <c r="E69" s="79"/>
      <c r="F69" s="79"/>
      <c r="G69" s="85"/>
      <c r="H69" s="86"/>
      <c r="I69" s="82"/>
      <c r="J69" s="35">
        <f>TenantBuyerRep[[#This Row],[Sales Price or Aggregate Lease Value]]*TenantBuyerRep[[#This Row],[% of Applicant''s Volume Credit (enter as decimal)]]</f>
        <v>0</v>
      </c>
      <c r="K69" s="79"/>
      <c r="L69" s="82"/>
      <c r="M69" s="88"/>
      <c r="N69" s="82"/>
      <c r="O69" s="5">
        <f t="shared" si="1"/>
        <v>0</v>
      </c>
    </row>
    <row r="70" spans="1:15" x14ac:dyDescent="0.25">
      <c r="A70" s="79"/>
      <c r="B70" s="78"/>
      <c r="C70" s="78"/>
      <c r="D70" s="79"/>
      <c r="E70" s="79"/>
      <c r="F70" s="79"/>
      <c r="G70" s="85"/>
      <c r="H70" s="86"/>
      <c r="I70" s="82"/>
      <c r="J70" s="35">
        <f>TenantBuyerRep[[#This Row],[Sales Price or Aggregate Lease Value]]*TenantBuyerRep[[#This Row],[% of Applicant''s Volume Credit (enter as decimal)]]</f>
        <v>0</v>
      </c>
      <c r="K70" s="79"/>
      <c r="L70" s="82"/>
      <c r="M70" s="88"/>
      <c r="N70" s="82"/>
      <c r="O70" s="5">
        <f t="shared" si="1"/>
        <v>0</v>
      </c>
    </row>
    <row r="71" spans="1:15" x14ac:dyDescent="0.25">
      <c r="A71" s="79"/>
      <c r="B71" s="78"/>
      <c r="C71" s="78"/>
      <c r="D71" s="79"/>
      <c r="E71" s="79"/>
      <c r="F71" s="79"/>
      <c r="G71" s="85"/>
      <c r="H71" s="86"/>
      <c r="I71" s="82"/>
      <c r="J71" s="35">
        <f>TenantBuyerRep[[#This Row],[Sales Price or Aggregate Lease Value]]*TenantBuyerRep[[#This Row],[% of Applicant''s Volume Credit (enter as decimal)]]</f>
        <v>0</v>
      </c>
      <c r="K71" s="79"/>
      <c r="L71" s="82"/>
      <c r="M71" s="88"/>
      <c r="N71" s="82"/>
      <c r="O71" s="5">
        <f t="shared" si="1"/>
        <v>0</v>
      </c>
    </row>
    <row r="72" spans="1:15" x14ac:dyDescent="0.25">
      <c r="A72" s="79"/>
      <c r="B72" s="78"/>
      <c r="C72" s="78"/>
      <c r="D72" s="79"/>
      <c r="E72" s="79"/>
      <c r="F72" s="79"/>
      <c r="G72" s="85"/>
      <c r="H72" s="86"/>
      <c r="I72" s="82"/>
      <c r="J72" s="35">
        <f>TenantBuyerRep[[#This Row],[Sales Price or Aggregate Lease Value]]*TenantBuyerRep[[#This Row],[% of Applicant''s Volume Credit (enter as decimal)]]</f>
        <v>0</v>
      </c>
      <c r="K72" s="79"/>
      <c r="L72" s="82"/>
      <c r="M72" s="88"/>
      <c r="N72" s="82"/>
      <c r="O72" s="5">
        <f t="shared" si="1"/>
        <v>0</v>
      </c>
    </row>
    <row r="73" spans="1:15" x14ac:dyDescent="0.25">
      <c r="A73" s="79"/>
      <c r="B73" s="78"/>
      <c r="C73" s="78"/>
      <c r="D73" s="79"/>
      <c r="E73" s="79"/>
      <c r="F73" s="79"/>
      <c r="G73" s="85"/>
      <c r="H73" s="86"/>
      <c r="I73" s="82"/>
      <c r="J73" s="35">
        <f>TenantBuyerRep[[#This Row],[Sales Price or Aggregate Lease Value]]*TenantBuyerRep[[#This Row],[% of Applicant''s Volume Credit (enter as decimal)]]</f>
        <v>0</v>
      </c>
      <c r="K73" s="79"/>
      <c r="L73" s="82"/>
      <c r="M73" s="88"/>
      <c r="N73" s="82"/>
      <c r="O73" s="5">
        <f t="shared" si="1"/>
        <v>0</v>
      </c>
    </row>
    <row r="74" spans="1:15" x14ac:dyDescent="0.25">
      <c r="A74" s="79"/>
      <c r="B74" s="78"/>
      <c r="C74" s="78"/>
      <c r="D74" s="79"/>
      <c r="E74" s="79"/>
      <c r="F74" s="79"/>
      <c r="G74" s="85"/>
      <c r="H74" s="86"/>
      <c r="I74" s="82"/>
      <c r="J74" s="35">
        <f>TenantBuyerRep[[#This Row],[Sales Price or Aggregate Lease Value]]*TenantBuyerRep[[#This Row],[% of Applicant''s Volume Credit (enter as decimal)]]</f>
        <v>0</v>
      </c>
      <c r="K74" s="79"/>
      <c r="L74" s="82"/>
      <c r="M74" s="88"/>
      <c r="N74" s="82"/>
      <c r="O74" s="5">
        <f t="shared" si="1"/>
        <v>0</v>
      </c>
    </row>
    <row r="75" spans="1:15" x14ac:dyDescent="0.25">
      <c r="A75" s="79"/>
      <c r="B75" s="78"/>
      <c r="C75" s="78"/>
      <c r="D75" s="79"/>
      <c r="E75" s="79"/>
      <c r="F75" s="79"/>
      <c r="G75" s="85"/>
      <c r="H75" s="86"/>
      <c r="I75" s="82"/>
      <c r="J75" s="35">
        <f>TenantBuyerRep[[#This Row],[Sales Price or Aggregate Lease Value]]*TenantBuyerRep[[#This Row],[% of Applicant''s Volume Credit (enter as decimal)]]</f>
        <v>0</v>
      </c>
      <c r="K75" s="79"/>
      <c r="L75" s="82"/>
      <c r="M75" s="88"/>
      <c r="N75" s="82"/>
      <c r="O75" s="5">
        <f t="shared" si="1"/>
        <v>0</v>
      </c>
    </row>
    <row r="76" spans="1:15" x14ac:dyDescent="0.25">
      <c r="A76" s="79"/>
      <c r="B76" s="78"/>
      <c r="C76" s="78"/>
      <c r="D76" s="79"/>
      <c r="E76" s="79"/>
      <c r="F76" s="79"/>
      <c r="G76" s="85"/>
      <c r="H76" s="86"/>
      <c r="I76" s="82"/>
      <c r="J76" s="35">
        <f>TenantBuyerRep[[#This Row],[Sales Price or Aggregate Lease Value]]*TenantBuyerRep[[#This Row],[% of Applicant''s Volume Credit (enter as decimal)]]</f>
        <v>0</v>
      </c>
      <c r="K76" s="79"/>
      <c r="L76" s="82"/>
      <c r="M76" s="88"/>
      <c r="N76" s="82"/>
      <c r="O76" s="5">
        <f t="shared" si="1"/>
        <v>0</v>
      </c>
    </row>
    <row r="77" spans="1:15" x14ac:dyDescent="0.25">
      <c r="A77" s="79"/>
      <c r="B77" s="78"/>
      <c r="C77" s="78"/>
      <c r="D77" s="79"/>
      <c r="E77" s="79"/>
      <c r="F77" s="79"/>
      <c r="G77" s="85"/>
      <c r="H77" s="86"/>
      <c r="I77" s="82"/>
      <c r="J77" s="35">
        <f>TenantBuyerRep[[#This Row],[Sales Price or Aggregate Lease Value]]*TenantBuyerRep[[#This Row],[% of Applicant''s Volume Credit (enter as decimal)]]</f>
        <v>0</v>
      </c>
      <c r="K77" s="79"/>
      <c r="L77" s="82"/>
      <c r="M77" s="88"/>
      <c r="N77" s="82"/>
      <c r="O77" s="5">
        <f t="shared" si="1"/>
        <v>0</v>
      </c>
    </row>
    <row r="78" spans="1:15" x14ac:dyDescent="0.25">
      <c r="A78" s="79"/>
      <c r="B78" s="78"/>
      <c r="C78" s="78"/>
      <c r="D78" s="79"/>
      <c r="E78" s="79"/>
      <c r="F78" s="79"/>
      <c r="G78" s="85"/>
      <c r="H78" s="86"/>
      <c r="I78" s="82"/>
      <c r="J78" s="35">
        <f>TenantBuyerRep[[#This Row],[Sales Price or Aggregate Lease Value]]*TenantBuyerRep[[#This Row],[% of Applicant''s Volume Credit (enter as decimal)]]</f>
        <v>0</v>
      </c>
      <c r="K78" s="79"/>
      <c r="L78" s="82"/>
      <c r="M78" s="88"/>
      <c r="N78" s="82"/>
      <c r="O78" s="5">
        <f t="shared" si="1"/>
        <v>0</v>
      </c>
    </row>
    <row r="79" spans="1:15" x14ac:dyDescent="0.25">
      <c r="A79" s="79"/>
      <c r="B79" s="78"/>
      <c r="C79" s="78"/>
      <c r="D79" s="79"/>
      <c r="E79" s="79"/>
      <c r="F79" s="79"/>
      <c r="G79" s="85"/>
      <c r="H79" s="86"/>
      <c r="I79" s="82"/>
      <c r="J79" s="35">
        <f>TenantBuyerRep[[#This Row],[Sales Price or Aggregate Lease Value]]*TenantBuyerRep[[#This Row],[% of Applicant''s Volume Credit (enter as decimal)]]</f>
        <v>0</v>
      </c>
      <c r="K79" s="79"/>
      <c r="L79" s="82"/>
      <c r="M79" s="88"/>
      <c r="N79" s="82"/>
      <c r="O79" s="5">
        <f t="shared" si="1"/>
        <v>0</v>
      </c>
    </row>
    <row r="80" spans="1:15" x14ac:dyDescent="0.25">
      <c r="A80" s="79"/>
      <c r="B80" s="78"/>
      <c r="C80" s="78"/>
      <c r="D80" s="79"/>
      <c r="E80" s="79"/>
      <c r="F80" s="79"/>
      <c r="G80" s="85"/>
      <c r="H80" s="86"/>
      <c r="I80" s="82"/>
      <c r="J80" s="35">
        <f>TenantBuyerRep[[#This Row],[Sales Price or Aggregate Lease Value]]*TenantBuyerRep[[#This Row],[% of Applicant''s Volume Credit (enter as decimal)]]</f>
        <v>0</v>
      </c>
      <c r="K80" s="79"/>
      <c r="L80" s="82"/>
      <c r="M80" s="88"/>
      <c r="N80" s="82"/>
      <c r="O80" s="5">
        <f t="shared" si="1"/>
        <v>0</v>
      </c>
    </row>
    <row r="81" spans="1:15" x14ac:dyDescent="0.25">
      <c r="A81" s="79"/>
      <c r="B81" s="78"/>
      <c r="C81" s="78"/>
      <c r="D81" s="79"/>
      <c r="E81" s="79"/>
      <c r="F81" s="79"/>
      <c r="G81" s="85"/>
      <c r="H81" s="86"/>
      <c r="I81" s="82"/>
      <c r="J81" s="35">
        <f>TenantBuyerRep[[#This Row],[Sales Price or Aggregate Lease Value]]*TenantBuyerRep[[#This Row],[% of Applicant''s Volume Credit (enter as decimal)]]</f>
        <v>0</v>
      </c>
      <c r="K81" s="79"/>
      <c r="L81" s="82"/>
      <c r="M81" s="88"/>
      <c r="N81" s="82"/>
      <c r="O81" s="5">
        <f t="shared" si="1"/>
        <v>0</v>
      </c>
    </row>
    <row r="82" spans="1:15" x14ac:dyDescent="0.25">
      <c r="A82" s="79"/>
      <c r="B82" s="78"/>
      <c r="C82" s="78"/>
      <c r="D82" s="79"/>
      <c r="E82" s="79"/>
      <c r="F82" s="79"/>
      <c r="G82" s="85"/>
      <c r="H82" s="86"/>
      <c r="I82" s="82"/>
      <c r="J82" s="35">
        <f>TenantBuyerRep[[#This Row],[Sales Price or Aggregate Lease Value]]*TenantBuyerRep[[#This Row],[% of Applicant''s Volume Credit (enter as decimal)]]</f>
        <v>0</v>
      </c>
      <c r="K82" s="79"/>
      <c r="L82" s="82"/>
      <c r="M82" s="88"/>
      <c r="N82" s="82"/>
      <c r="O82" s="5">
        <f t="shared" si="1"/>
        <v>0</v>
      </c>
    </row>
    <row r="83" spans="1:15" x14ac:dyDescent="0.25">
      <c r="A83" s="79"/>
      <c r="B83" s="78"/>
      <c r="C83" s="78"/>
      <c r="D83" s="79"/>
      <c r="E83" s="79"/>
      <c r="F83" s="79"/>
      <c r="G83" s="85"/>
      <c r="H83" s="86"/>
      <c r="I83" s="82"/>
      <c r="J83" s="35">
        <f>TenantBuyerRep[[#This Row],[Sales Price or Aggregate Lease Value]]*TenantBuyerRep[[#This Row],[% of Applicant''s Volume Credit (enter as decimal)]]</f>
        <v>0</v>
      </c>
      <c r="K83" s="79"/>
      <c r="L83" s="82"/>
      <c r="M83" s="88"/>
      <c r="N83" s="82"/>
      <c r="O83" s="5">
        <f t="shared" si="1"/>
        <v>0</v>
      </c>
    </row>
    <row r="84" spans="1:15" x14ac:dyDescent="0.25">
      <c r="A84" s="79"/>
      <c r="B84" s="78"/>
      <c r="C84" s="78"/>
      <c r="D84" s="79"/>
      <c r="E84" s="79"/>
      <c r="F84" s="79"/>
      <c r="G84" s="85"/>
      <c r="H84" s="86"/>
      <c r="I84" s="82"/>
      <c r="J84" s="35">
        <f>TenantBuyerRep[[#This Row],[Sales Price or Aggregate Lease Value]]*TenantBuyerRep[[#This Row],[% of Applicant''s Volume Credit (enter as decimal)]]</f>
        <v>0</v>
      </c>
      <c r="K84" s="79"/>
      <c r="L84" s="82"/>
      <c r="M84" s="88"/>
      <c r="N84" s="82"/>
      <c r="O84" s="5">
        <f t="shared" si="1"/>
        <v>0</v>
      </c>
    </row>
    <row r="85" spans="1:15" x14ac:dyDescent="0.25">
      <c r="A85" s="79"/>
      <c r="B85" s="78"/>
      <c r="C85" s="78"/>
      <c r="D85" s="79"/>
      <c r="E85" s="79"/>
      <c r="F85" s="79"/>
      <c r="G85" s="85"/>
      <c r="H85" s="86"/>
      <c r="I85" s="82"/>
      <c r="J85" s="35">
        <f>TenantBuyerRep[[#This Row],[Sales Price or Aggregate Lease Value]]*TenantBuyerRep[[#This Row],[% of Applicant''s Volume Credit (enter as decimal)]]</f>
        <v>0</v>
      </c>
      <c r="K85" s="79"/>
      <c r="L85" s="82"/>
      <c r="M85" s="88"/>
      <c r="N85" s="82"/>
      <c r="O85" s="5">
        <f t="shared" si="1"/>
        <v>0</v>
      </c>
    </row>
    <row r="86" spans="1:15" x14ac:dyDescent="0.25">
      <c r="A86" s="79"/>
      <c r="B86" s="78"/>
      <c r="C86" s="78"/>
      <c r="D86" s="79"/>
      <c r="E86" s="79"/>
      <c r="F86" s="79"/>
      <c r="G86" s="85"/>
      <c r="H86" s="86"/>
      <c r="I86" s="82"/>
      <c r="J86" s="35">
        <f>TenantBuyerRep[[#This Row],[Sales Price or Aggregate Lease Value]]*TenantBuyerRep[[#This Row],[% of Applicant''s Volume Credit (enter as decimal)]]</f>
        <v>0</v>
      </c>
      <c r="K86" s="79"/>
      <c r="L86" s="82"/>
      <c r="M86" s="88"/>
      <c r="N86" s="82"/>
      <c r="O86" s="5">
        <f>I86+L86+N86</f>
        <v>0</v>
      </c>
    </row>
    <row r="87" spans="1:15" x14ac:dyDescent="0.25">
      <c r="A87" s="79"/>
      <c r="B87" s="83"/>
      <c r="C87" s="83"/>
      <c r="D87" s="79"/>
      <c r="E87" s="79"/>
      <c r="F87" s="79"/>
      <c r="G87" s="85"/>
      <c r="H87" s="86"/>
      <c r="I87" s="82"/>
      <c r="J87" s="35">
        <f>TenantBuyerRep[[#This Row],[Sales Price or Aggregate Lease Value]]*TenantBuyerRep[[#This Row],[% of Applicant''s Volume Credit (enter as decimal)]]</f>
        <v>0</v>
      </c>
      <c r="K87" s="79"/>
      <c r="L87" s="82"/>
      <c r="M87" s="88"/>
      <c r="N87" s="82"/>
      <c r="O87" s="5">
        <f>I87+L87+N87</f>
        <v>0</v>
      </c>
    </row>
    <row r="88" spans="1:15" x14ac:dyDescent="0.25">
      <c r="D88" s="12"/>
      <c r="G88" s="90">
        <f>SUM(G3:G87)</f>
        <v>0</v>
      </c>
      <c r="H88" s="32"/>
      <c r="I88" s="5"/>
      <c r="J88" s="42">
        <f>SUM(J3:J87)</f>
        <v>0</v>
      </c>
      <c r="K88" s="12"/>
      <c r="L88" s="5"/>
      <c r="M88" s="3"/>
      <c r="N88" s="5"/>
      <c r="O88"/>
    </row>
  </sheetData>
  <sheetProtection sheet="1" selectLockedCells="1"/>
  <conditionalFormatting sqref="O2:O87">
    <cfRule type="cellIs" dxfId="15" priority="1" operator="equal">
      <formula>1</formula>
    </cfRule>
  </conditionalFormatting>
  <dataValidations xWindow="141" yWindow="620" count="1">
    <dataValidation type="decimal" allowBlank="1" showInputMessage="1" showErrorMessage="1" sqref="N2 L2 I2:I87" xr:uid="{1B48AD79-077A-4B73-B584-AF73B7C8EBA7}">
      <formula1>0</formula1>
      <formula2>1</formula2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41" yWindow="620" count="1">
        <x14:dataValidation type="list" allowBlank="1" showInputMessage="1" showErrorMessage="1" promptTitle="Transaction Type" prompt="Select from the list_x000a_" xr:uid="{1FA0E115-6992-4714-818B-4CD4CA8483C9}">
          <x14:formula1>
            <xm:f>'Field Entry Notes'!$A$2:$A$9</xm:f>
          </x14:formula1>
          <xm:sqref>A2:A87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99BE0-F49C-4DD1-9F19-39A1A3691F85}">
  <sheetPr codeName="Sheet3"/>
  <dimension ref="A1:O88"/>
  <sheetViews>
    <sheetView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19.85546875" style="12" bestFit="1" customWidth="1"/>
    <col min="2" max="2" width="13" customWidth="1"/>
    <col min="3" max="3" width="24.140625" customWidth="1"/>
    <col min="4" max="4" width="36.7109375" customWidth="1"/>
    <col min="5" max="5" width="36.7109375" style="12" customWidth="1"/>
    <col min="6" max="6" width="14.85546875" style="12" customWidth="1"/>
    <col min="7" max="7" width="13.5703125" style="63" bestFit="1" customWidth="1"/>
    <col min="8" max="8" width="13.5703125" style="12" customWidth="1"/>
    <col min="9" max="9" width="14.5703125" style="2" customWidth="1"/>
    <col min="10" max="10" width="17.42578125" style="1" customWidth="1"/>
    <col min="11" max="11" width="36.7109375" customWidth="1"/>
    <col min="12" max="12" width="17.140625" style="12" customWidth="1"/>
    <col min="13" max="13" width="18.85546875" style="1" customWidth="1"/>
    <col min="14" max="14" width="16.28515625" customWidth="1"/>
    <col min="15" max="15" width="14.85546875" style="1" customWidth="1"/>
    <col min="16" max="16" width="21.85546875" customWidth="1"/>
  </cols>
  <sheetData>
    <row r="1" spans="1:15" ht="75" x14ac:dyDescent="0.25">
      <c r="A1" s="18" t="s">
        <v>50</v>
      </c>
      <c r="B1" s="3" t="s">
        <v>4</v>
      </c>
      <c r="C1" s="3" t="s">
        <v>59</v>
      </c>
      <c r="D1" s="12" t="s">
        <v>0</v>
      </c>
      <c r="E1" s="12" t="s">
        <v>1</v>
      </c>
      <c r="F1" s="12" t="s">
        <v>5</v>
      </c>
      <c r="G1" s="61" t="s">
        <v>51</v>
      </c>
      <c r="H1" s="6" t="s">
        <v>2</v>
      </c>
      <c r="I1" s="4" t="s">
        <v>6</v>
      </c>
      <c r="J1" s="3" t="s">
        <v>55</v>
      </c>
      <c r="K1" s="12" t="s">
        <v>3</v>
      </c>
      <c r="L1" s="4" t="s">
        <v>7</v>
      </c>
      <c r="M1" s="3" t="s">
        <v>8</v>
      </c>
      <c r="N1" s="4" t="s">
        <v>13</v>
      </c>
      <c r="O1" s="3" t="s">
        <v>53</v>
      </c>
    </row>
    <row r="2" spans="1:15" x14ac:dyDescent="0.25">
      <c r="A2" s="14" t="s">
        <v>52</v>
      </c>
      <c r="B2" s="7">
        <v>44927</v>
      </c>
      <c r="C2" s="7" t="s">
        <v>60</v>
      </c>
      <c r="D2" s="14" t="s">
        <v>9</v>
      </c>
      <c r="E2" s="14" t="s">
        <v>10</v>
      </c>
      <c r="F2" s="14"/>
      <c r="G2" s="62">
        <v>100</v>
      </c>
      <c r="H2" s="9">
        <v>10</v>
      </c>
      <c r="I2" s="10">
        <v>0.5</v>
      </c>
      <c r="J2" s="33">
        <f>LandlordSellerRep[[#This Row],[Sales Price or Aggregate Lease Value]]*LandlordSellerRep[[#This Row],[% of Applicant''s Volume Credit (enter as decimal)]]</f>
        <v>5</v>
      </c>
      <c r="K2" s="14" t="s">
        <v>11</v>
      </c>
      <c r="L2" s="10">
        <v>0.4</v>
      </c>
      <c r="M2" s="8" t="s">
        <v>35</v>
      </c>
      <c r="N2" s="10">
        <v>0.1</v>
      </c>
      <c r="O2" s="11">
        <f t="shared" ref="O2:O33" si="0">I2+L2+N2</f>
        <v>1</v>
      </c>
    </row>
    <row r="3" spans="1:15" x14ac:dyDescent="0.25">
      <c r="A3" s="79"/>
      <c r="B3" s="78"/>
      <c r="C3" s="78"/>
      <c r="D3" s="79"/>
      <c r="E3" s="79"/>
      <c r="F3" s="79"/>
      <c r="G3" s="80"/>
      <c r="H3" s="81"/>
      <c r="I3" s="82"/>
      <c r="J3" s="35">
        <f>LandlordSellerRep[[#This Row],[Sales Price or Aggregate Lease Value]]*LandlordSellerRep[[#This Row],[% of Applicant''s Volume Credit (enter as decimal)]]</f>
        <v>0</v>
      </c>
      <c r="K3" s="79"/>
      <c r="L3" s="82"/>
      <c r="M3" s="83"/>
      <c r="N3" s="82"/>
      <c r="O3" s="5">
        <f t="shared" si="0"/>
        <v>0</v>
      </c>
    </row>
    <row r="4" spans="1:15" x14ac:dyDescent="0.25">
      <c r="A4" s="79"/>
      <c r="B4" s="78"/>
      <c r="C4" s="78"/>
      <c r="D4" s="79"/>
      <c r="E4" s="79"/>
      <c r="F4" s="79"/>
      <c r="G4" s="80"/>
      <c r="H4" s="81"/>
      <c r="I4" s="82"/>
      <c r="J4" s="35">
        <f>LandlordSellerRep[[#This Row],[Sales Price or Aggregate Lease Value]]*LandlordSellerRep[[#This Row],[% of Applicant''s Volume Credit (enter as decimal)]]</f>
        <v>0</v>
      </c>
      <c r="K4" s="79"/>
      <c r="L4" s="82"/>
      <c r="M4" s="83"/>
      <c r="N4" s="82"/>
      <c r="O4" s="5">
        <f t="shared" si="0"/>
        <v>0</v>
      </c>
    </row>
    <row r="5" spans="1:15" x14ac:dyDescent="0.25">
      <c r="A5" s="79"/>
      <c r="B5" s="78"/>
      <c r="C5" s="78"/>
      <c r="D5" s="79"/>
      <c r="E5" s="79"/>
      <c r="F5" s="79"/>
      <c r="G5" s="80"/>
      <c r="H5" s="81"/>
      <c r="I5" s="82"/>
      <c r="J5" s="35">
        <f>LandlordSellerRep[[#This Row],[Sales Price or Aggregate Lease Value]]*LandlordSellerRep[[#This Row],[% of Applicant''s Volume Credit (enter as decimal)]]</f>
        <v>0</v>
      </c>
      <c r="K5" s="79"/>
      <c r="L5" s="82"/>
      <c r="M5" s="83"/>
      <c r="N5" s="82"/>
      <c r="O5" s="5">
        <f t="shared" si="0"/>
        <v>0</v>
      </c>
    </row>
    <row r="6" spans="1:15" x14ac:dyDescent="0.25">
      <c r="A6" s="79"/>
      <c r="B6" s="78"/>
      <c r="C6" s="78"/>
      <c r="D6" s="79"/>
      <c r="E6" s="79"/>
      <c r="F6" s="79"/>
      <c r="G6" s="80"/>
      <c r="H6" s="81"/>
      <c r="I6" s="82"/>
      <c r="J6" s="35">
        <f>LandlordSellerRep[[#This Row],[Sales Price or Aggregate Lease Value]]*LandlordSellerRep[[#This Row],[% of Applicant''s Volume Credit (enter as decimal)]]</f>
        <v>0</v>
      </c>
      <c r="K6" s="79"/>
      <c r="L6" s="82"/>
      <c r="M6" s="83"/>
      <c r="N6" s="82"/>
      <c r="O6" s="5">
        <f t="shared" si="0"/>
        <v>0</v>
      </c>
    </row>
    <row r="7" spans="1:15" x14ac:dyDescent="0.25">
      <c r="A7" s="79"/>
      <c r="B7" s="78"/>
      <c r="C7" s="78"/>
      <c r="D7" s="79"/>
      <c r="E7" s="79"/>
      <c r="F7" s="79"/>
      <c r="G7" s="80"/>
      <c r="H7" s="81"/>
      <c r="I7" s="82"/>
      <c r="J7" s="35">
        <f>LandlordSellerRep[[#This Row],[Sales Price or Aggregate Lease Value]]*LandlordSellerRep[[#This Row],[% of Applicant''s Volume Credit (enter as decimal)]]</f>
        <v>0</v>
      </c>
      <c r="K7" s="79"/>
      <c r="L7" s="82"/>
      <c r="M7" s="83"/>
      <c r="N7" s="82"/>
      <c r="O7" s="5">
        <f t="shared" si="0"/>
        <v>0</v>
      </c>
    </row>
    <row r="8" spans="1:15" x14ac:dyDescent="0.25">
      <c r="A8" s="79"/>
      <c r="B8" s="78"/>
      <c r="C8" s="78"/>
      <c r="D8" s="79"/>
      <c r="E8" s="79"/>
      <c r="F8" s="79"/>
      <c r="G8" s="80"/>
      <c r="H8" s="81"/>
      <c r="I8" s="82"/>
      <c r="J8" s="35">
        <f>LandlordSellerRep[[#This Row],[Sales Price or Aggregate Lease Value]]*LandlordSellerRep[[#This Row],[% of Applicant''s Volume Credit (enter as decimal)]]</f>
        <v>0</v>
      </c>
      <c r="K8" s="79"/>
      <c r="L8" s="82"/>
      <c r="M8" s="83"/>
      <c r="N8" s="82"/>
      <c r="O8" s="5">
        <f t="shared" si="0"/>
        <v>0</v>
      </c>
    </row>
    <row r="9" spans="1:15" x14ac:dyDescent="0.25">
      <c r="A9" s="79"/>
      <c r="B9" s="78"/>
      <c r="C9" s="78"/>
      <c r="D9" s="79"/>
      <c r="E9" s="79"/>
      <c r="F9" s="79"/>
      <c r="G9" s="80"/>
      <c r="H9" s="81"/>
      <c r="I9" s="82"/>
      <c r="J9" s="35">
        <f>LandlordSellerRep[[#This Row],[Sales Price or Aggregate Lease Value]]*LandlordSellerRep[[#This Row],[% of Applicant''s Volume Credit (enter as decimal)]]</f>
        <v>0</v>
      </c>
      <c r="K9" s="79"/>
      <c r="L9" s="82"/>
      <c r="M9" s="83"/>
      <c r="N9" s="82"/>
      <c r="O9" s="5">
        <f t="shared" si="0"/>
        <v>0</v>
      </c>
    </row>
    <row r="10" spans="1:15" x14ac:dyDescent="0.25">
      <c r="A10" s="79"/>
      <c r="B10" s="78"/>
      <c r="C10" s="78"/>
      <c r="D10" s="79"/>
      <c r="E10" s="79"/>
      <c r="F10" s="79"/>
      <c r="G10" s="80"/>
      <c r="H10" s="81"/>
      <c r="I10" s="82"/>
      <c r="J10" s="35">
        <f>LandlordSellerRep[[#This Row],[Sales Price or Aggregate Lease Value]]*LandlordSellerRep[[#This Row],[% of Applicant''s Volume Credit (enter as decimal)]]</f>
        <v>0</v>
      </c>
      <c r="K10" s="79"/>
      <c r="L10" s="82"/>
      <c r="M10" s="83"/>
      <c r="N10" s="82"/>
      <c r="O10" s="5">
        <f t="shared" si="0"/>
        <v>0</v>
      </c>
    </row>
    <row r="11" spans="1:15" x14ac:dyDescent="0.25">
      <c r="A11" s="79"/>
      <c r="B11" s="78"/>
      <c r="C11" s="78"/>
      <c r="D11" s="79"/>
      <c r="E11" s="79"/>
      <c r="F11" s="79"/>
      <c r="G11" s="80"/>
      <c r="H11" s="81"/>
      <c r="I11" s="82"/>
      <c r="J11" s="35">
        <f>LandlordSellerRep[[#This Row],[Sales Price or Aggregate Lease Value]]*LandlordSellerRep[[#This Row],[% of Applicant''s Volume Credit (enter as decimal)]]</f>
        <v>0</v>
      </c>
      <c r="K11" s="79"/>
      <c r="L11" s="82"/>
      <c r="M11" s="83"/>
      <c r="N11" s="82"/>
      <c r="O11" s="5">
        <f t="shared" si="0"/>
        <v>0</v>
      </c>
    </row>
    <row r="12" spans="1:15" x14ac:dyDescent="0.25">
      <c r="A12" s="79"/>
      <c r="B12" s="78"/>
      <c r="C12" s="78"/>
      <c r="D12" s="79"/>
      <c r="E12" s="79"/>
      <c r="F12" s="79"/>
      <c r="G12" s="80"/>
      <c r="H12" s="81"/>
      <c r="I12" s="82"/>
      <c r="J12" s="35">
        <f>LandlordSellerRep[[#This Row],[Sales Price or Aggregate Lease Value]]*LandlordSellerRep[[#This Row],[% of Applicant''s Volume Credit (enter as decimal)]]</f>
        <v>0</v>
      </c>
      <c r="K12" s="79"/>
      <c r="L12" s="82"/>
      <c r="M12" s="83"/>
      <c r="N12" s="82"/>
      <c r="O12" s="5">
        <f t="shared" si="0"/>
        <v>0</v>
      </c>
    </row>
    <row r="13" spans="1:15" x14ac:dyDescent="0.25">
      <c r="A13" s="79"/>
      <c r="B13" s="78"/>
      <c r="C13" s="78"/>
      <c r="D13" s="79"/>
      <c r="E13" s="79"/>
      <c r="F13" s="79"/>
      <c r="G13" s="80"/>
      <c r="H13" s="81"/>
      <c r="I13" s="82"/>
      <c r="J13" s="35">
        <f>LandlordSellerRep[[#This Row],[Sales Price or Aggregate Lease Value]]*LandlordSellerRep[[#This Row],[% of Applicant''s Volume Credit (enter as decimal)]]</f>
        <v>0</v>
      </c>
      <c r="K13" s="79"/>
      <c r="L13" s="82"/>
      <c r="M13" s="83"/>
      <c r="N13" s="82"/>
      <c r="O13" s="5">
        <f t="shared" si="0"/>
        <v>0</v>
      </c>
    </row>
    <row r="14" spans="1:15" x14ac:dyDescent="0.25">
      <c r="A14" s="79"/>
      <c r="B14" s="78"/>
      <c r="C14" s="78"/>
      <c r="D14" s="79"/>
      <c r="E14" s="79"/>
      <c r="F14" s="79"/>
      <c r="G14" s="80"/>
      <c r="H14" s="81"/>
      <c r="I14" s="82"/>
      <c r="J14" s="35">
        <f>LandlordSellerRep[[#This Row],[Sales Price or Aggregate Lease Value]]*LandlordSellerRep[[#This Row],[% of Applicant''s Volume Credit (enter as decimal)]]</f>
        <v>0</v>
      </c>
      <c r="K14" s="79"/>
      <c r="L14" s="82"/>
      <c r="M14" s="83"/>
      <c r="N14" s="82"/>
      <c r="O14" s="5">
        <f t="shared" si="0"/>
        <v>0</v>
      </c>
    </row>
    <row r="15" spans="1:15" x14ac:dyDescent="0.25">
      <c r="A15" s="79"/>
      <c r="B15" s="78"/>
      <c r="C15" s="78"/>
      <c r="D15" s="79"/>
      <c r="E15" s="79"/>
      <c r="F15" s="79"/>
      <c r="G15" s="80"/>
      <c r="H15" s="81"/>
      <c r="I15" s="82"/>
      <c r="J15" s="35">
        <f>LandlordSellerRep[[#This Row],[Sales Price or Aggregate Lease Value]]*LandlordSellerRep[[#This Row],[% of Applicant''s Volume Credit (enter as decimal)]]</f>
        <v>0</v>
      </c>
      <c r="K15" s="79"/>
      <c r="L15" s="82"/>
      <c r="M15" s="83"/>
      <c r="N15" s="82"/>
      <c r="O15" s="5">
        <f t="shared" si="0"/>
        <v>0</v>
      </c>
    </row>
    <row r="16" spans="1:15" x14ac:dyDescent="0.25">
      <c r="A16" s="79"/>
      <c r="B16" s="78"/>
      <c r="C16" s="78"/>
      <c r="D16" s="79"/>
      <c r="E16" s="79"/>
      <c r="F16" s="79"/>
      <c r="G16" s="80"/>
      <c r="H16" s="81"/>
      <c r="I16" s="82"/>
      <c r="J16" s="35">
        <f>LandlordSellerRep[[#This Row],[Sales Price or Aggregate Lease Value]]*LandlordSellerRep[[#This Row],[% of Applicant''s Volume Credit (enter as decimal)]]</f>
        <v>0</v>
      </c>
      <c r="K16" s="79"/>
      <c r="L16" s="82"/>
      <c r="M16" s="83"/>
      <c r="N16" s="82"/>
      <c r="O16" s="5">
        <f t="shared" si="0"/>
        <v>0</v>
      </c>
    </row>
    <row r="17" spans="1:15" x14ac:dyDescent="0.25">
      <c r="A17" s="79"/>
      <c r="B17" s="78"/>
      <c r="C17" s="78"/>
      <c r="D17" s="79"/>
      <c r="E17" s="79"/>
      <c r="F17" s="79"/>
      <c r="G17" s="80"/>
      <c r="H17" s="81"/>
      <c r="I17" s="82"/>
      <c r="J17" s="35">
        <f>LandlordSellerRep[[#This Row],[Sales Price or Aggregate Lease Value]]*LandlordSellerRep[[#This Row],[% of Applicant''s Volume Credit (enter as decimal)]]</f>
        <v>0</v>
      </c>
      <c r="K17" s="79"/>
      <c r="L17" s="82"/>
      <c r="M17" s="83"/>
      <c r="N17" s="82"/>
      <c r="O17" s="5">
        <f t="shared" si="0"/>
        <v>0</v>
      </c>
    </row>
    <row r="18" spans="1:15" x14ac:dyDescent="0.25">
      <c r="A18" s="79"/>
      <c r="B18" s="78"/>
      <c r="C18" s="78"/>
      <c r="D18" s="79"/>
      <c r="E18" s="79"/>
      <c r="F18" s="79"/>
      <c r="G18" s="80"/>
      <c r="H18" s="81"/>
      <c r="I18" s="82"/>
      <c r="J18" s="35">
        <f>LandlordSellerRep[[#This Row],[Sales Price or Aggregate Lease Value]]*LandlordSellerRep[[#This Row],[% of Applicant''s Volume Credit (enter as decimal)]]</f>
        <v>0</v>
      </c>
      <c r="K18" s="79"/>
      <c r="L18" s="82"/>
      <c r="M18" s="83"/>
      <c r="N18" s="82"/>
      <c r="O18" s="5">
        <f t="shared" si="0"/>
        <v>0</v>
      </c>
    </row>
    <row r="19" spans="1:15" x14ac:dyDescent="0.25">
      <c r="A19" s="79"/>
      <c r="B19" s="78"/>
      <c r="C19" s="78"/>
      <c r="D19" s="79"/>
      <c r="E19" s="79"/>
      <c r="F19" s="79"/>
      <c r="G19" s="80"/>
      <c r="H19" s="81"/>
      <c r="I19" s="82"/>
      <c r="J19" s="35">
        <f>LandlordSellerRep[[#This Row],[Sales Price or Aggregate Lease Value]]*LandlordSellerRep[[#This Row],[% of Applicant''s Volume Credit (enter as decimal)]]</f>
        <v>0</v>
      </c>
      <c r="K19" s="79"/>
      <c r="L19" s="82"/>
      <c r="M19" s="83"/>
      <c r="N19" s="82"/>
      <c r="O19" s="5">
        <f t="shared" si="0"/>
        <v>0</v>
      </c>
    </row>
    <row r="20" spans="1:15" x14ac:dyDescent="0.25">
      <c r="A20" s="79"/>
      <c r="B20" s="78"/>
      <c r="C20" s="78"/>
      <c r="D20" s="79"/>
      <c r="E20" s="79"/>
      <c r="F20" s="79"/>
      <c r="G20" s="80"/>
      <c r="H20" s="81"/>
      <c r="I20" s="82"/>
      <c r="J20" s="35">
        <f>LandlordSellerRep[[#This Row],[Sales Price or Aggregate Lease Value]]*LandlordSellerRep[[#This Row],[% of Applicant''s Volume Credit (enter as decimal)]]</f>
        <v>0</v>
      </c>
      <c r="K20" s="79"/>
      <c r="L20" s="82"/>
      <c r="M20" s="83"/>
      <c r="N20" s="82"/>
      <c r="O20" s="5">
        <f t="shared" si="0"/>
        <v>0</v>
      </c>
    </row>
    <row r="21" spans="1:15" x14ac:dyDescent="0.25">
      <c r="A21" s="79"/>
      <c r="B21" s="78"/>
      <c r="C21" s="78"/>
      <c r="D21" s="79"/>
      <c r="E21" s="79"/>
      <c r="F21" s="79"/>
      <c r="G21" s="80"/>
      <c r="H21" s="81"/>
      <c r="I21" s="82"/>
      <c r="J21" s="35">
        <f>LandlordSellerRep[[#This Row],[Sales Price or Aggregate Lease Value]]*LandlordSellerRep[[#This Row],[% of Applicant''s Volume Credit (enter as decimal)]]</f>
        <v>0</v>
      </c>
      <c r="K21" s="79"/>
      <c r="L21" s="82"/>
      <c r="M21" s="83"/>
      <c r="N21" s="82"/>
      <c r="O21" s="5">
        <f t="shared" si="0"/>
        <v>0</v>
      </c>
    </row>
    <row r="22" spans="1:15" x14ac:dyDescent="0.25">
      <c r="A22" s="79"/>
      <c r="B22" s="78"/>
      <c r="C22" s="78"/>
      <c r="D22" s="79"/>
      <c r="E22" s="79"/>
      <c r="F22" s="79"/>
      <c r="G22" s="80"/>
      <c r="H22" s="81"/>
      <c r="I22" s="82"/>
      <c r="J22" s="35">
        <f>LandlordSellerRep[[#This Row],[Sales Price or Aggregate Lease Value]]*LandlordSellerRep[[#This Row],[% of Applicant''s Volume Credit (enter as decimal)]]</f>
        <v>0</v>
      </c>
      <c r="K22" s="79"/>
      <c r="L22" s="82"/>
      <c r="M22" s="83"/>
      <c r="N22" s="82"/>
      <c r="O22" s="5">
        <f t="shared" si="0"/>
        <v>0</v>
      </c>
    </row>
    <row r="23" spans="1:15" x14ac:dyDescent="0.25">
      <c r="A23" s="79"/>
      <c r="B23" s="78"/>
      <c r="C23" s="78"/>
      <c r="D23" s="79"/>
      <c r="E23" s="79"/>
      <c r="F23" s="79"/>
      <c r="G23" s="80"/>
      <c r="H23" s="81"/>
      <c r="I23" s="82"/>
      <c r="J23" s="35">
        <f>LandlordSellerRep[[#This Row],[Sales Price or Aggregate Lease Value]]*LandlordSellerRep[[#This Row],[% of Applicant''s Volume Credit (enter as decimal)]]</f>
        <v>0</v>
      </c>
      <c r="K23" s="79"/>
      <c r="L23" s="82"/>
      <c r="M23" s="83"/>
      <c r="N23" s="82"/>
      <c r="O23" s="5">
        <f t="shared" si="0"/>
        <v>0</v>
      </c>
    </row>
    <row r="24" spans="1:15" x14ac:dyDescent="0.25">
      <c r="A24" s="79"/>
      <c r="B24" s="78"/>
      <c r="C24" s="78"/>
      <c r="D24" s="79"/>
      <c r="E24" s="79"/>
      <c r="F24" s="79"/>
      <c r="G24" s="80"/>
      <c r="H24" s="81"/>
      <c r="I24" s="82"/>
      <c r="J24" s="35">
        <f>LandlordSellerRep[[#This Row],[Sales Price or Aggregate Lease Value]]*LandlordSellerRep[[#This Row],[% of Applicant''s Volume Credit (enter as decimal)]]</f>
        <v>0</v>
      </c>
      <c r="K24" s="79"/>
      <c r="L24" s="82"/>
      <c r="M24" s="83"/>
      <c r="N24" s="82"/>
      <c r="O24" s="5">
        <f t="shared" si="0"/>
        <v>0</v>
      </c>
    </row>
    <row r="25" spans="1:15" x14ac:dyDescent="0.25">
      <c r="A25" s="79"/>
      <c r="B25" s="78"/>
      <c r="C25" s="78"/>
      <c r="D25" s="79"/>
      <c r="E25" s="79"/>
      <c r="F25" s="79"/>
      <c r="G25" s="80"/>
      <c r="H25" s="81"/>
      <c r="I25" s="82"/>
      <c r="J25" s="35">
        <f>LandlordSellerRep[[#This Row],[Sales Price or Aggregate Lease Value]]*LandlordSellerRep[[#This Row],[% of Applicant''s Volume Credit (enter as decimal)]]</f>
        <v>0</v>
      </c>
      <c r="K25" s="79"/>
      <c r="L25" s="82"/>
      <c r="M25" s="83"/>
      <c r="N25" s="82"/>
      <c r="O25" s="5">
        <f t="shared" si="0"/>
        <v>0</v>
      </c>
    </row>
    <row r="26" spans="1:15" x14ac:dyDescent="0.25">
      <c r="A26" s="79"/>
      <c r="B26" s="78"/>
      <c r="C26" s="78"/>
      <c r="D26" s="79"/>
      <c r="E26" s="79"/>
      <c r="F26" s="79"/>
      <c r="G26" s="80"/>
      <c r="H26" s="81"/>
      <c r="I26" s="82"/>
      <c r="J26" s="35">
        <f>LandlordSellerRep[[#This Row],[Sales Price or Aggregate Lease Value]]*LandlordSellerRep[[#This Row],[% of Applicant''s Volume Credit (enter as decimal)]]</f>
        <v>0</v>
      </c>
      <c r="K26" s="79"/>
      <c r="L26" s="82"/>
      <c r="M26" s="83"/>
      <c r="N26" s="82"/>
      <c r="O26" s="5">
        <f t="shared" si="0"/>
        <v>0</v>
      </c>
    </row>
    <row r="27" spans="1:15" x14ac:dyDescent="0.25">
      <c r="A27" s="79"/>
      <c r="B27" s="78"/>
      <c r="C27" s="78"/>
      <c r="D27" s="79"/>
      <c r="E27" s="79"/>
      <c r="F27" s="79"/>
      <c r="G27" s="80"/>
      <c r="H27" s="81"/>
      <c r="I27" s="82"/>
      <c r="J27" s="35">
        <f>LandlordSellerRep[[#This Row],[Sales Price or Aggregate Lease Value]]*LandlordSellerRep[[#This Row],[% of Applicant''s Volume Credit (enter as decimal)]]</f>
        <v>0</v>
      </c>
      <c r="K27" s="79"/>
      <c r="L27" s="82"/>
      <c r="M27" s="83"/>
      <c r="N27" s="82"/>
      <c r="O27" s="5">
        <f t="shared" si="0"/>
        <v>0</v>
      </c>
    </row>
    <row r="28" spans="1:15" x14ac:dyDescent="0.25">
      <c r="A28" s="79"/>
      <c r="B28" s="78"/>
      <c r="C28" s="78"/>
      <c r="D28" s="79"/>
      <c r="E28" s="79"/>
      <c r="F28" s="79"/>
      <c r="G28" s="80"/>
      <c r="H28" s="81"/>
      <c r="I28" s="82"/>
      <c r="J28" s="35">
        <f>LandlordSellerRep[[#This Row],[Sales Price or Aggregate Lease Value]]*LandlordSellerRep[[#This Row],[% of Applicant''s Volume Credit (enter as decimal)]]</f>
        <v>0</v>
      </c>
      <c r="K28" s="79"/>
      <c r="L28" s="82"/>
      <c r="M28" s="83"/>
      <c r="N28" s="82"/>
      <c r="O28" s="5">
        <f t="shared" si="0"/>
        <v>0</v>
      </c>
    </row>
    <row r="29" spans="1:15" x14ac:dyDescent="0.25">
      <c r="A29" s="79"/>
      <c r="B29" s="78"/>
      <c r="C29" s="78"/>
      <c r="D29" s="79"/>
      <c r="E29" s="79"/>
      <c r="F29" s="79"/>
      <c r="G29" s="80"/>
      <c r="H29" s="81"/>
      <c r="I29" s="82"/>
      <c r="J29" s="35">
        <f>LandlordSellerRep[[#This Row],[Sales Price or Aggregate Lease Value]]*LandlordSellerRep[[#This Row],[% of Applicant''s Volume Credit (enter as decimal)]]</f>
        <v>0</v>
      </c>
      <c r="K29" s="79"/>
      <c r="L29" s="82"/>
      <c r="M29" s="83"/>
      <c r="N29" s="82"/>
      <c r="O29" s="5">
        <f t="shared" si="0"/>
        <v>0</v>
      </c>
    </row>
    <row r="30" spans="1:15" x14ac:dyDescent="0.25">
      <c r="A30" s="79"/>
      <c r="B30" s="78"/>
      <c r="C30" s="78"/>
      <c r="D30" s="79"/>
      <c r="E30" s="79"/>
      <c r="F30" s="79"/>
      <c r="G30" s="80"/>
      <c r="H30" s="81"/>
      <c r="I30" s="82"/>
      <c r="J30" s="35">
        <f>LandlordSellerRep[[#This Row],[Sales Price or Aggregate Lease Value]]*LandlordSellerRep[[#This Row],[% of Applicant''s Volume Credit (enter as decimal)]]</f>
        <v>0</v>
      </c>
      <c r="K30" s="79"/>
      <c r="L30" s="82"/>
      <c r="M30" s="83"/>
      <c r="N30" s="82"/>
      <c r="O30" s="5">
        <f t="shared" si="0"/>
        <v>0</v>
      </c>
    </row>
    <row r="31" spans="1:15" x14ac:dyDescent="0.25">
      <c r="A31" s="79"/>
      <c r="B31" s="78"/>
      <c r="C31" s="78"/>
      <c r="D31" s="79"/>
      <c r="E31" s="79"/>
      <c r="F31" s="79"/>
      <c r="G31" s="80"/>
      <c r="H31" s="81"/>
      <c r="I31" s="82"/>
      <c r="J31" s="35">
        <f>LandlordSellerRep[[#This Row],[Sales Price or Aggregate Lease Value]]*LandlordSellerRep[[#This Row],[% of Applicant''s Volume Credit (enter as decimal)]]</f>
        <v>0</v>
      </c>
      <c r="K31" s="79"/>
      <c r="L31" s="82"/>
      <c r="M31" s="83"/>
      <c r="N31" s="82"/>
      <c r="O31" s="5">
        <f t="shared" si="0"/>
        <v>0</v>
      </c>
    </row>
    <row r="32" spans="1:15" x14ac:dyDescent="0.25">
      <c r="A32" s="79"/>
      <c r="B32" s="78"/>
      <c r="C32" s="78"/>
      <c r="D32" s="79"/>
      <c r="E32" s="79"/>
      <c r="F32" s="79"/>
      <c r="G32" s="80"/>
      <c r="H32" s="81"/>
      <c r="I32" s="82"/>
      <c r="J32" s="35">
        <f>LandlordSellerRep[[#This Row],[Sales Price or Aggregate Lease Value]]*LandlordSellerRep[[#This Row],[% of Applicant''s Volume Credit (enter as decimal)]]</f>
        <v>0</v>
      </c>
      <c r="K32" s="79"/>
      <c r="L32" s="82"/>
      <c r="M32" s="83"/>
      <c r="N32" s="82"/>
      <c r="O32" s="5">
        <f t="shared" si="0"/>
        <v>0</v>
      </c>
    </row>
    <row r="33" spans="1:15" x14ac:dyDescent="0.25">
      <c r="A33" s="79"/>
      <c r="B33" s="78"/>
      <c r="C33" s="78"/>
      <c r="D33" s="79"/>
      <c r="E33" s="79"/>
      <c r="F33" s="79"/>
      <c r="G33" s="80"/>
      <c r="H33" s="81"/>
      <c r="I33" s="82"/>
      <c r="J33" s="35">
        <f>LandlordSellerRep[[#This Row],[Sales Price or Aggregate Lease Value]]*LandlordSellerRep[[#This Row],[% of Applicant''s Volume Credit (enter as decimal)]]</f>
        <v>0</v>
      </c>
      <c r="K33" s="79"/>
      <c r="L33" s="82"/>
      <c r="M33" s="83"/>
      <c r="N33" s="82"/>
      <c r="O33" s="5">
        <f t="shared" si="0"/>
        <v>0</v>
      </c>
    </row>
    <row r="34" spans="1:15" x14ac:dyDescent="0.25">
      <c r="A34" s="79"/>
      <c r="B34" s="78"/>
      <c r="C34" s="78"/>
      <c r="D34" s="79"/>
      <c r="E34" s="79"/>
      <c r="F34" s="79"/>
      <c r="G34" s="80"/>
      <c r="H34" s="81"/>
      <c r="I34" s="82"/>
      <c r="J34" s="35">
        <f>LandlordSellerRep[[#This Row],[Sales Price or Aggregate Lease Value]]*LandlordSellerRep[[#This Row],[% of Applicant''s Volume Credit (enter as decimal)]]</f>
        <v>0</v>
      </c>
      <c r="K34" s="79"/>
      <c r="L34" s="82"/>
      <c r="M34" s="83"/>
      <c r="N34" s="82"/>
      <c r="O34" s="5">
        <f t="shared" ref="O34:O65" si="1">I34+L34+N34</f>
        <v>0</v>
      </c>
    </row>
    <row r="35" spans="1:15" x14ac:dyDescent="0.25">
      <c r="A35" s="79"/>
      <c r="B35" s="78"/>
      <c r="C35" s="78"/>
      <c r="D35" s="79"/>
      <c r="E35" s="79"/>
      <c r="F35" s="79"/>
      <c r="G35" s="80"/>
      <c r="H35" s="81"/>
      <c r="I35" s="82"/>
      <c r="J35" s="35">
        <f>LandlordSellerRep[[#This Row],[Sales Price or Aggregate Lease Value]]*LandlordSellerRep[[#This Row],[% of Applicant''s Volume Credit (enter as decimal)]]</f>
        <v>0</v>
      </c>
      <c r="K35" s="79"/>
      <c r="L35" s="82"/>
      <c r="M35" s="83"/>
      <c r="N35" s="82"/>
      <c r="O35" s="5">
        <f t="shared" si="1"/>
        <v>0</v>
      </c>
    </row>
    <row r="36" spans="1:15" x14ac:dyDescent="0.25">
      <c r="A36" s="79"/>
      <c r="B36" s="78"/>
      <c r="C36" s="78"/>
      <c r="D36" s="79"/>
      <c r="E36" s="79"/>
      <c r="F36" s="79"/>
      <c r="G36" s="80"/>
      <c r="H36" s="81"/>
      <c r="I36" s="82"/>
      <c r="J36" s="35">
        <f>LandlordSellerRep[[#This Row],[Sales Price or Aggregate Lease Value]]*LandlordSellerRep[[#This Row],[% of Applicant''s Volume Credit (enter as decimal)]]</f>
        <v>0</v>
      </c>
      <c r="K36" s="79"/>
      <c r="L36" s="82"/>
      <c r="M36" s="83"/>
      <c r="N36" s="82"/>
      <c r="O36" s="5">
        <f t="shared" si="1"/>
        <v>0</v>
      </c>
    </row>
    <row r="37" spans="1:15" x14ac:dyDescent="0.25">
      <c r="A37" s="79"/>
      <c r="B37" s="78"/>
      <c r="C37" s="78"/>
      <c r="D37" s="79"/>
      <c r="E37" s="79"/>
      <c r="F37" s="79"/>
      <c r="G37" s="80"/>
      <c r="H37" s="81"/>
      <c r="I37" s="82"/>
      <c r="J37" s="35">
        <f>LandlordSellerRep[[#This Row],[Sales Price or Aggregate Lease Value]]*LandlordSellerRep[[#This Row],[% of Applicant''s Volume Credit (enter as decimal)]]</f>
        <v>0</v>
      </c>
      <c r="K37" s="79"/>
      <c r="L37" s="82"/>
      <c r="M37" s="83"/>
      <c r="N37" s="82"/>
      <c r="O37" s="5">
        <f t="shared" si="1"/>
        <v>0</v>
      </c>
    </row>
    <row r="38" spans="1:15" x14ac:dyDescent="0.25">
      <c r="A38" s="79"/>
      <c r="B38" s="78"/>
      <c r="C38" s="78"/>
      <c r="D38" s="79"/>
      <c r="E38" s="79"/>
      <c r="F38" s="79"/>
      <c r="G38" s="80"/>
      <c r="H38" s="81"/>
      <c r="I38" s="82"/>
      <c r="J38" s="35">
        <f>LandlordSellerRep[[#This Row],[Sales Price or Aggregate Lease Value]]*LandlordSellerRep[[#This Row],[% of Applicant''s Volume Credit (enter as decimal)]]</f>
        <v>0</v>
      </c>
      <c r="K38" s="79"/>
      <c r="L38" s="82"/>
      <c r="M38" s="83"/>
      <c r="N38" s="82"/>
      <c r="O38" s="5">
        <f t="shared" si="1"/>
        <v>0</v>
      </c>
    </row>
    <row r="39" spans="1:15" x14ac:dyDescent="0.25">
      <c r="A39" s="79"/>
      <c r="B39" s="78"/>
      <c r="C39" s="78"/>
      <c r="D39" s="79"/>
      <c r="E39" s="79"/>
      <c r="F39" s="79"/>
      <c r="G39" s="80"/>
      <c r="H39" s="81"/>
      <c r="I39" s="82"/>
      <c r="J39" s="35">
        <f>LandlordSellerRep[[#This Row],[Sales Price or Aggregate Lease Value]]*LandlordSellerRep[[#This Row],[% of Applicant''s Volume Credit (enter as decimal)]]</f>
        <v>0</v>
      </c>
      <c r="K39" s="79"/>
      <c r="L39" s="82"/>
      <c r="M39" s="83"/>
      <c r="N39" s="82"/>
      <c r="O39" s="5">
        <f t="shared" si="1"/>
        <v>0</v>
      </c>
    </row>
    <row r="40" spans="1:15" x14ac:dyDescent="0.25">
      <c r="A40" s="79"/>
      <c r="B40" s="78"/>
      <c r="C40" s="78"/>
      <c r="D40" s="79"/>
      <c r="E40" s="79"/>
      <c r="F40" s="79"/>
      <c r="G40" s="80"/>
      <c r="H40" s="81"/>
      <c r="I40" s="82"/>
      <c r="J40" s="35">
        <f>LandlordSellerRep[[#This Row],[Sales Price or Aggregate Lease Value]]*LandlordSellerRep[[#This Row],[% of Applicant''s Volume Credit (enter as decimal)]]</f>
        <v>0</v>
      </c>
      <c r="K40" s="79"/>
      <c r="L40" s="82"/>
      <c r="M40" s="83"/>
      <c r="N40" s="82"/>
      <c r="O40" s="5">
        <f t="shared" si="1"/>
        <v>0</v>
      </c>
    </row>
    <row r="41" spans="1:15" x14ac:dyDescent="0.25">
      <c r="A41" s="79"/>
      <c r="B41" s="78"/>
      <c r="C41" s="78"/>
      <c r="D41" s="79"/>
      <c r="E41" s="79"/>
      <c r="F41" s="79"/>
      <c r="G41" s="80"/>
      <c r="H41" s="81"/>
      <c r="I41" s="82"/>
      <c r="J41" s="35">
        <f>LandlordSellerRep[[#This Row],[Sales Price or Aggregate Lease Value]]*LandlordSellerRep[[#This Row],[% of Applicant''s Volume Credit (enter as decimal)]]</f>
        <v>0</v>
      </c>
      <c r="K41" s="79"/>
      <c r="L41" s="82"/>
      <c r="M41" s="83"/>
      <c r="N41" s="82"/>
      <c r="O41" s="5">
        <f t="shared" si="1"/>
        <v>0</v>
      </c>
    </row>
    <row r="42" spans="1:15" x14ac:dyDescent="0.25">
      <c r="A42" s="79"/>
      <c r="B42" s="78"/>
      <c r="C42" s="78"/>
      <c r="D42" s="79"/>
      <c r="E42" s="79"/>
      <c r="F42" s="79"/>
      <c r="G42" s="80"/>
      <c r="H42" s="81"/>
      <c r="I42" s="82"/>
      <c r="J42" s="35">
        <f>LandlordSellerRep[[#This Row],[Sales Price or Aggregate Lease Value]]*LandlordSellerRep[[#This Row],[% of Applicant''s Volume Credit (enter as decimal)]]</f>
        <v>0</v>
      </c>
      <c r="K42" s="79"/>
      <c r="L42" s="82"/>
      <c r="M42" s="83"/>
      <c r="N42" s="82"/>
      <c r="O42" s="5">
        <f t="shared" si="1"/>
        <v>0</v>
      </c>
    </row>
    <row r="43" spans="1:15" x14ac:dyDescent="0.25">
      <c r="A43" s="79"/>
      <c r="B43" s="78"/>
      <c r="C43" s="78"/>
      <c r="D43" s="79"/>
      <c r="E43" s="79"/>
      <c r="F43" s="79"/>
      <c r="G43" s="80"/>
      <c r="H43" s="81"/>
      <c r="I43" s="82"/>
      <c r="J43" s="35">
        <f>LandlordSellerRep[[#This Row],[Sales Price or Aggregate Lease Value]]*LandlordSellerRep[[#This Row],[% of Applicant''s Volume Credit (enter as decimal)]]</f>
        <v>0</v>
      </c>
      <c r="K43" s="79"/>
      <c r="L43" s="82"/>
      <c r="M43" s="83"/>
      <c r="N43" s="82"/>
      <c r="O43" s="5">
        <f t="shared" si="1"/>
        <v>0</v>
      </c>
    </row>
    <row r="44" spans="1:15" x14ac:dyDescent="0.25">
      <c r="A44" s="79"/>
      <c r="B44" s="78"/>
      <c r="C44" s="78"/>
      <c r="D44" s="79"/>
      <c r="E44" s="79"/>
      <c r="F44" s="79"/>
      <c r="G44" s="80"/>
      <c r="H44" s="81"/>
      <c r="I44" s="82"/>
      <c r="J44" s="35">
        <f>LandlordSellerRep[[#This Row],[Sales Price or Aggregate Lease Value]]*LandlordSellerRep[[#This Row],[% of Applicant''s Volume Credit (enter as decimal)]]</f>
        <v>0</v>
      </c>
      <c r="K44" s="79"/>
      <c r="L44" s="82"/>
      <c r="M44" s="83"/>
      <c r="N44" s="82"/>
      <c r="O44" s="5">
        <f t="shared" si="1"/>
        <v>0</v>
      </c>
    </row>
    <row r="45" spans="1:15" x14ac:dyDescent="0.25">
      <c r="A45" s="79"/>
      <c r="B45" s="78"/>
      <c r="C45" s="78"/>
      <c r="D45" s="79"/>
      <c r="E45" s="79"/>
      <c r="F45" s="79"/>
      <c r="G45" s="80"/>
      <c r="H45" s="81"/>
      <c r="I45" s="82"/>
      <c r="J45" s="35">
        <f>LandlordSellerRep[[#This Row],[Sales Price or Aggregate Lease Value]]*LandlordSellerRep[[#This Row],[% of Applicant''s Volume Credit (enter as decimal)]]</f>
        <v>0</v>
      </c>
      <c r="K45" s="79"/>
      <c r="L45" s="82"/>
      <c r="M45" s="83"/>
      <c r="N45" s="82"/>
      <c r="O45" s="5">
        <f t="shared" si="1"/>
        <v>0</v>
      </c>
    </row>
    <row r="46" spans="1:15" x14ac:dyDescent="0.25">
      <c r="A46" s="79"/>
      <c r="B46" s="78"/>
      <c r="C46" s="78"/>
      <c r="D46" s="79"/>
      <c r="E46" s="79"/>
      <c r="F46" s="79"/>
      <c r="G46" s="80"/>
      <c r="H46" s="81"/>
      <c r="I46" s="82"/>
      <c r="J46" s="35">
        <f>LandlordSellerRep[[#This Row],[Sales Price or Aggregate Lease Value]]*LandlordSellerRep[[#This Row],[% of Applicant''s Volume Credit (enter as decimal)]]</f>
        <v>0</v>
      </c>
      <c r="K46" s="79"/>
      <c r="L46" s="82"/>
      <c r="M46" s="83"/>
      <c r="N46" s="82"/>
      <c r="O46" s="5">
        <f t="shared" si="1"/>
        <v>0</v>
      </c>
    </row>
    <row r="47" spans="1:15" x14ac:dyDescent="0.25">
      <c r="A47" s="79"/>
      <c r="B47" s="78"/>
      <c r="C47" s="78"/>
      <c r="D47" s="79"/>
      <c r="E47" s="79"/>
      <c r="F47" s="79"/>
      <c r="G47" s="80"/>
      <c r="H47" s="81"/>
      <c r="I47" s="82"/>
      <c r="J47" s="35">
        <f>LandlordSellerRep[[#This Row],[Sales Price or Aggregate Lease Value]]*LandlordSellerRep[[#This Row],[% of Applicant''s Volume Credit (enter as decimal)]]</f>
        <v>0</v>
      </c>
      <c r="K47" s="79"/>
      <c r="L47" s="82"/>
      <c r="M47" s="83"/>
      <c r="N47" s="82"/>
      <c r="O47" s="5">
        <f t="shared" si="1"/>
        <v>0</v>
      </c>
    </row>
    <row r="48" spans="1:15" x14ac:dyDescent="0.25">
      <c r="A48" s="79"/>
      <c r="B48" s="78"/>
      <c r="C48" s="78"/>
      <c r="D48" s="79"/>
      <c r="E48" s="79"/>
      <c r="F48" s="79"/>
      <c r="G48" s="80"/>
      <c r="H48" s="81"/>
      <c r="I48" s="82"/>
      <c r="J48" s="35">
        <f>LandlordSellerRep[[#This Row],[Sales Price or Aggregate Lease Value]]*LandlordSellerRep[[#This Row],[% of Applicant''s Volume Credit (enter as decimal)]]</f>
        <v>0</v>
      </c>
      <c r="K48" s="79"/>
      <c r="L48" s="82"/>
      <c r="M48" s="83"/>
      <c r="N48" s="82"/>
      <c r="O48" s="5">
        <f t="shared" si="1"/>
        <v>0</v>
      </c>
    </row>
    <row r="49" spans="1:15" x14ac:dyDescent="0.25">
      <c r="A49" s="79"/>
      <c r="B49" s="78"/>
      <c r="C49" s="78"/>
      <c r="D49" s="79"/>
      <c r="E49" s="79"/>
      <c r="F49" s="79"/>
      <c r="G49" s="80"/>
      <c r="H49" s="81"/>
      <c r="I49" s="82"/>
      <c r="J49" s="35">
        <f>LandlordSellerRep[[#This Row],[Sales Price or Aggregate Lease Value]]*LandlordSellerRep[[#This Row],[% of Applicant''s Volume Credit (enter as decimal)]]</f>
        <v>0</v>
      </c>
      <c r="K49" s="79"/>
      <c r="L49" s="82"/>
      <c r="M49" s="83"/>
      <c r="N49" s="82"/>
      <c r="O49" s="5">
        <f t="shared" si="1"/>
        <v>0</v>
      </c>
    </row>
    <row r="50" spans="1:15" x14ac:dyDescent="0.25">
      <c r="A50" s="79"/>
      <c r="B50" s="78"/>
      <c r="C50" s="78"/>
      <c r="D50" s="79"/>
      <c r="E50" s="79"/>
      <c r="F50" s="79"/>
      <c r="G50" s="80"/>
      <c r="H50" s="81"/>
      <c r="I50" s="82"/>
      <c r="J50" s="35">
        <f>LandlordSellerRep[[#This Row],[Sales Price or Aggregate Lease Value]]*LandlordSellerRep[[#This Row],[% of Applicant''s Volume Credit (enter as decimal)]]</f>
        <v>0</v>
      </c>
      <c r="K50" s="79"/>
      <c r="L50" s="82"/>
      <c r="M50" s="83"/>
      <c r="N50" s="82"/>
      <c r="O50" s="5">
        <f t="shared" si="1"/>
        <v>0</v>
      </c>
    </row>
    <row r="51" spans="1:15" x14ac:dyDescent="0.25">
      <c r="A51" s="79"/>
      <c r="B51" s="78"/>
      <c r="C51" s="78"/>
      <c r="D51" s="79"/>
      <c r="E51" s="79"/>
      <c r="F51" s="79"/>
      <c r="G51" s="80"/>
      <c r="H51" s="81"/>
      <c r="I51" s="82"/>
      <c r="J51" s="35">
        <f>LandlordSellerRep[[#This Row],[Sales Price or Aggregate Lease Value]]*LandlordSellerRep[[#This Row],[% of Applicant''s Volume Credit (enter as decimal)]]</f>
        <v>0</v>
      </c>
      <c r="K51" s="79"/>
      <c r="L51" s="82"/>
      <c r="M51" s="83"/>
      <c r="N51" s="82"/>
      <c r="O51" s="5">
        <f t="shared" si="1"/>
        <v>0</v>
      </c>
    </row>
    <row r="52" spans="1:15" x14ac:dyDescent="0.25">
      <c r="A52" s="79"/>
      <c r="B52" s="78"/>
      <c r="C52" s="78"/>
      <c r="D52" s="79"/>
      <c r="E52" s="79"/>
      <c r="F52" s="79"/>
      <c r="G52" s="80"/>
      <c r="H52" s="81"/>
      <c r="I52" s="82"/>
      <c r="J52" s="35">
        <f>LandlordSellerRep[[#This Row],[Sales Price or Aggregate Lease Value]]*LandlordSellerRep[[#This Row],[% of Applicant''s Volume Credit (enter as decimal)]]</f>
        <v>0</v>
      </c>
      <c r="K52" s="79"/>
      <c r="L52" s="82"/>
      <c r="M52" s="83"/>
      <c r="N52" s="82"/>
      <c r="O52" s="5">
        <f t="shared" si="1"/>
        <v>0</v>
      </c>
    </row>
    <row r="53" spans="1:15" x14ac:dyDescent="0.25">
      <c r="A53" s="79"/>
      <c r="B53" s="78"/>
      <c r="C53" s="78"/>
      <c r="D53" s="79"/>
      <c r="E53" s="79"/>
      <c r="F53" s="79"/>
      <c r="G53" s="80"/>
      <c r="H53" s="81"/>
      <c r="I53" s="82"/>
      <c r="J53" s="35">
        <f>LandlordSellerRep[[#This Row],[Sales Price or Aggregate Lease Value]]*LandlordSellerRep[[#This Row],[% of Applicant''s Volume Credit (enter as decimal)]]</f>
        <v>0</v>
      </c>
      <c r="K53" s="79"/>
      <c r="L53" s="82"/>
      <c r="M53" s="83"/>
      <c r="N53" s="82"/>
      <c r="O53" s="5">
        <f t="shared" si="1"/>
        <v>0</v>
      </c>
    </row>
    <row r="54" spans="1:15" x14ac:dyDescent="0.25">
      <c r="A54" s="79"/>
      <c r="B54" s="78"/>
      <c r="C54" s="78"/>
      <c r="D54" s="79"/>
      <c r="E54" s="79"/>
      <c r="F54" s="79"/>
      <c r="G54" s="80"/>
      <c r="H54" s="81"/>
      <c r="I54" s="82"/>
      <c r="J54" s="35">
        <f>LandlordSellerRep[[#This Row],[Sales Price or Aggregate Lease Value]]*LandlordSellerRep[[#This Row],[% of Applicant''s Volume Credit (enter as decimal)]]</f>
        <v>0</v>
      </c>
      <c r="K54" s="79"/>
      <c r="L54" s="82"/>
      <c r="M54" s="83"/>
      <c r="N54" s="82"/>
      <c r="O54" s="5">
        <f t="shared" si="1"/>
        <v>0</v>
      </c>
    </row>
    <row r="55" spans="1:15" x14ac:dyDescent="0.25">
      <c r="A55" s="79"/>
      <c r="B55" s="78"/>
      <c r="C55" s="78"/>
      <c r="D55" s="79"/>
      <c r="E55" s="79"/>
      <c r="F55" s="79"/>
      <c r="G55" s="80"/>
      <c r="H55" s="81"/>
      <c r="I55" s="82"/>
      <c r="J55" s="35">
        <f>LandlordSellerRep[[#This Row],[Sales Price or Aggregate Lease Value]]*LandlordSellerRep[[#This Row],[% of Applicant''s Volume Credit (enter as decimal)]]</f>
        <v>0</v>
      </c>
      <c r="K55" s="79"/>
      <c r="L55" s="82"/>
      <c r="M55" s="83"/>
      <c r="N55" s="82"/>
      <c r="O55" s="5">
        <f t="shared" si="1"/>
        <v>0</v>
      </c>
    </row>
    <row r="56" spans="1:15" x14ac:dyDescent="0.25">
      <c r="A56" s="79"/>
      <c r="B56" s="78"/>
      <c r="C56" s="78"/>
      <c r="D56" s="79"/>
      <c r="E56" s="79"/>
      <c r="F56" s="79"/>
      <c r="G56" s="80"/>
      <c r="H56" s="81"/>
      <c r="I56" s="82"/>
      <c r="J56" s="35">
        <f>LandlordSellerRep[[#This Row],[Sales Price or Aggregate Lease Value]]*LandlordSellerRep[[#This Row],[% of Applicant''s Volume Credit (enter as decimal)]]</f>
        <v>0</v>
      </c>
      <c r="K56" s="79"/>
      <c r="L56" s="82"/>
      <c r="M56" s="83"/>
      <c r="N56" s="82"/>
      <c r="O56" s="5">
        <f t="shared" si="1"/>
        <v>0</v>
      </c>
    </row>
    <row r="57" spans="1:15" x14ac:dyDescent="0.25">
      <c r="A57" s="79"/>
      <c r="B57" s="78"/>
      <c r="C57" s="78"/>
      <c r="D57" s="79"/>
      <c r="E57" s="79"/>
      <c r="F57" s="79"/>
      <c r="G57" s="80"/>
      <c r="H57" s="81"/>
      <c r="I57" s="82"/>
      <c r="J57" s="35">
        <f>LandlordSellerRep[[#This Row],[Sales Price or Aggregate Lease Value]]*LandlordSellerRep[[#This Row],[% of Applicant''s Volume Credit (enter as decimal)]]</f>
        <v>0</v>
      </c>
      <c r="K57" s="79"/>
      <c r="L57" s="82"/>
      <c r="M57" s="83"/>
      <c r="N57" s="82"/>
      <c r="O57" s="5">
        <f t="shared" si="1"/>
        <v>0</v>
      </c>
    </row>
    <row r="58" spans="1:15" x14ac:dyDescent="0.25">
      <c r="A58" s="79"/>
      <c r="B58" s="78"/>
      <c r="C58" s="78"/>
      <c r="D58" s="79"/>
      <c r="E58" s="79"/>
      <c r="F58" s="79"/>
      <c r="G58" s="80"/>
      <c r="H58" s="81"/>
      <c r="I58" s="82"/>
      <c r="J58" s="35">
        <f>LandlordSellerRep[[#This Row],[Sales Price or Aggregate Lease Value]]*LandlordSellerRep[[#This Row],[% of Applicant''s Volume Credit (enter as decimal)]]</f>
        <v>0</v>
      </c>
      <c r="K58" s="79"/>
      <c r="L58" s="82"/>
      <c r="M58" s="83"/>
      <c r="N58" s="82"/>
      <c r="O58" s="5">
        <f t="shared" si="1"/>
        <v>0</v>
      </c>
    </row>
    <row r="59" spans="1:15" x14ac:dyDescent="0.25">
      <c r="A59" s="79"/>
      <c r="B59" s="78"/>
      <c r="C59" s="78"/>
      <c r="D59" s="79"/>
      <c r="E59" s="79"/>
      <c r="F59" s="79"/>
      <c r="G59" s="80"/>
      <c r="H59" s="81"/>
      <c r="I59" s="82"/>
      <c r="J59" s="35">
        <f>LandlordSellerRep[[#This Row],[Sales Price or Aggregate Lease Value]]*LandlordSellerRep[[#This Row],[% of Applicant''s Volume Credit (enter as decimal)]]</f>
        <v>0</v>
      </c>
      <c r="K59" s="79"/>
      <c r="L59" s="82"/>
      <c r="M59" s="83"/>
      <c r="N59" s="82"/>
      <c r="O59" s="5">
        <f t="shared" si="1"/>
        <v>0</v>
      </c>
    </row>
    <row r="60" spans="1:15" x14ac:dyDescent="0.25">
      <c r="A60" s="79"/>
      <c r="B60" s="78"/>
      <c r="C60" s="78"/>
      <c r="D60" s="79"/>
      <c r="E60" s="79"/>
      <c r="F60" s="79"/>
      <c r="G60" s="80"/>
      <c r="H60" s="81"/>
      <c r="I60" s="82"/>
      <c r="J60" s="35">
        <f>LandlordSellerRep[[#This Row],[Sales Price or Aggregate Lease Value]]*LandlordSellerRep[[#This Row],[% of Applicant''s Volume Credit (enter as decimal)]]</f>
        <v>0</v>
      </c>
      <c r="K60" s="79"/>
      <c r="L60" s="82"/>
      <c r="M60" s="83"/>
      <c r="N60" s="82"/>
      <c r="O60" s="5">
        <f t="shared" si="1"/>
        <v>0</v>
      </c>
    </row>
    <row r="61" spans="1:15" x14ac:dyDescent="0.25">
      <c r="A61" s="79"/>
      <c r="B61" s="78"/>
      <c r="C61" s="78"/>
      <c r="D61" s="79"/>
      <c r="E61" s="79"/>
      <c r="F61" s="79"/>
      <c r="G61" s="80"/>
      <c r="H61" s="81"/>
      <c r="I61" s="82"/>
      <c r="J61" s="35">
        <f>LandlordSellerRep[[#This Row],[Sales Price or Aggregate Lease Value]]*LandlordSellerRep[[#This Row],[% of Applicant''s Volume Credit (enter as decimal)]]</f>
        <v>0</v>
      </c>
      <c r="K61" s="79"/>
      <c r="L61" s="82"/>
      <c r="M61" s="83"/>
      <c r="N61" s="82"/>
      <c r="O61" s="5">
        <f t="shared" si="1"/>
        <v>0</v>
      </c>
    </row>
    <row r="62" spans="1:15" x14ac:dyDescent="0.25">
      <c r="A62" s="79"/>
      <c r="B62" s="78"/>
      <c r="C62" s="78"/>
      <c r="D62" s="79"/>
      <c r="E62" s="79"/>
      <c r="F62" s="79"/>
      <c r="G62" s="80"/>
      <c r="H62" s="81"/>
      <c r="I62" s="82"/>
      <c r="J62" s="35">
        <f>LandlordSellerRep[[#This Row],[Sales Price or Aggregate Lease Value]]*LandlordSellerRep[[#This Row],[% of Applicant''s Volume Credit (enter as decimal)]]</f>
        <v>0</v>
      </c>
      <c r="K62" s="79"/>
      <c r="L62" s="82"/>
      <c r="M62" s="83"/>
      <c r="N62" s="82"/>
      <c r="O62" s="5">
        <f t="shared" si="1"/>
        <v>0</v>
      </c>
    </row>
    <row r="63" spans="1:15" x14ac:dyDescent="0.25">
      <c r="A63" s="79"/>
      <c r="B63" s="78"/>
      <c r="C63" s="78"/>
      <c r="D63" s="79"/>
      <c r="E63" s="79"/>
      <c r="F63" s="79"/>
      <c r="G63" s="80"/>
      <c r="H63" s="81"/>
      <c r="I63" s="82"/>
      <c r="J63" s="35">
        <f>LandlordSellerRep[[#This Row],[Sales Price or Aggregate Lease Value]]*LandlordSellerRep[[#This Row],[% of Applicant''s Volume Credit (enter as decimal)]]</f>
        <v>0</v>
      </c>
      <c r="K63" s="79"/>
      <c r="L63" s="82"/>
      <c r="M63" s="83"/>
      <c r="N63" s="82"/>
      <c r="O63" s="5">
        <f t="shared" si="1"/>
        <v>0</v>
      </c>
    </row>
    <row r="64" spans="1:15" x14ac:dyDescent="0.25">
      <c r="A64" s="79"/>
      <c r="B64" s="78"/>
      <c r="C64" s="78"/>
      <c r="D64" s="79"/>
      <c r="E64" s="79"/>
      <c r="F64" s="79"/>
      <c r="G64" s="80"/>
      <c r="H64" s="81"/>
      <c r="I64" s="82"/>
      <c r="J64" s="35">
        <f>LandlordSellerRep[[#This Row],[Sales Price or Aggregate Lease Value]]*LandlordSellerRep[[#This Row],[% of Applicant''s Volume Credit (enter as decimal)]]</f>
        <v>0</v>
      </c>
      <c r="K64" s="79"/>
      <c r="L64" s="82"/>
      <c r="M64" s="83"/>
      <c r="N64" s="82"/>
      <c r="O64" s="5">
        <f t="shared" si="1"/>
        <v>0</v>
      </c>
    </row>
    <row r="65" spans="1:15" x14ac:dyDescent="0.25">
      <c r="A65" s="79"/>
      <c r="B65" s="78"/>
      <c r="C65" s="78"/>
      <c r="D65" s="79"/>
      <c r="E65" s="79"/>
      <c r="F65" s="79"/>
      <c r="G65" s="80"/>
      <c r="H65" s="81"/>
      <c r="I65" s="82"/>
      <c r="J65" s="35">
        <f>LandlordSellerRep[[#This Row],[Sales Price or Aggregate Lease Value]]*LandlordSellerRep[[#This Row],[% of Applicant''s Volume Credit (enter as decimal)]]</f>
        <v>0</v>
      </c>
      <c r="K65" s="79"/>
      <c r="L65" s="82"/>
      <c r="M65" s="83"/>
      <c r="N65" s="82"/>
      <c r="O65" s="5">
        <f t="shared" si="1"/>
        <v>0</v>
      </c>
    </row>
    <row r="66" spans="1:15" x14ac:dyDescent="0.25">
      <c r="A66" s="79"/>
      <c r="B66" s="78"/>
      <c r="C66" s="78"/>
      <c r="D66" s="79"/>
      <c r="E66" s="79"/>
      <c r="F66" s="79"/>
      <c r="G66" s="80"/>
      <c r="H66" s="81"/>
      <c r="I66" s="82"/>
      <c r="J66" s="35">
        <f>LandlordSellerRep[[#This Row],[Sales Price or Aggregate Lease Value]]*LandlordSellerRep[[#This Row],[% of Applicant''s Volume Credit (enter as decimal)]]</f>
        <v>0</v>
      </c>
      <c r="K66" s="79"/>
      <c r="L66" s="82"/>
      <c r="M66" s="83"/>
      <c r="N66" s="82"/>
      <c r="O66" s="5">
        <f t="shared" ref="O66:O87" si="2">I66+L66+N66</f>
        <v>0</v>
      </c>
    </row>
    <row r="67" spans="1:15" x14ac:dyDescent="0.25">
      <c r="A67" s="79"/>
      <c r="B67" s="78"/>
      <c r="C67" s="78"/>
      <c r="D67" s="79"/>
      <c r="E67" s="79"/>
      <c r="F67" s="79"/>
      <c r="G67" s="80"/>
      <c r="H67" s="81"/>
      <c r="I67" s="82"/>
      <c r="J67" s="35">
        <f>LandlordSellerRep[[#This Row],[Sales Price or Aggregate Lease Value]]*LandlordSellerRep[[#This Row],[% of Applicant''s Volume Credit (enter as decimal)]]</f>
        <v>0</v>
      </c>
      <c r="K67" s="79"/>
      <c r="L67" s="82"/>
      <c r="M67" s="83"/>
      <c r="N67" s="82"/>
      <c r="O67" s="5">
        <f t="shared" si="2"/>
        <v>0</v>
      </c>
    </row>
    <row r="68" spans="1:15" x14ac:dyDescent="0.25">
      <c r="A68" s="79"/>
      <c r="B68" s="78"/>
      <c r="C68" s="78"/>
      <c r="D68" s="79"/>
      <c r="E68" s="79"/>
      <c r="F68" s="79"/>
      <c r="G68" s="80"/>
      <c r="H68" s="81"/>
      <c r="I68" s="82"/>
      <c r="J68" s="35">
        <f>LandlordSellerRep[[#This Row],[Sales Price or Aggregate Lease Value]]*LandlordSellerRep[[#This Row],[% of Applicant''s Volume Credit (enter as decimal)]]</f>
        <v>0</v>
      </c>
      <c r="K68" s="79"/>
      <c r="L68" s="82"/>
      <c r="M68" s="83"/>
      <c r="N68" s="82"/>
      <c r="O68" s="5">
        <f t="shared" si="2"/>
        <v>0</v>
      </c>
    </row>
    <row r="69" spans="1:15" x14ac:dyDescent="0.25">
      <c r="A69" s="79"/>
      <c r="B69" s="78"/>
      <c r="C69" s="78"/>
      <c r="D69" s="79"/>
      <c r="E69" s="79"/>
      <c r="F69" s="79"/>
      <c r="G69" s="80"/>
      <c r="H69" s="81"/>
      <c r="I69" s="82"/>
      <c r="J69" s="35">
        <f>LandlordSellerRep[[#This Row],[Sales Price or Aggregate Lease Value]]*LandlordSellerRep[[#This Row],[% of Applicant''s Volume Credit (enter as decimal)]]</f>
        <v>0</v>
      </c>
      <c r="K69" s="79"/>
      <c r="L69" s="82"/>
      <c r="M69" s="83"/>
      <c r="N69" s="82"/>
      <c r="O69" s="5">
        <f t="shared" si="2"/>
        <v>0</v>
      </c>
    </row>
    <row r="70" spans="1:15" x14ac:dyDescent="0.25">
      <c r="A70" s="79"/>
      <c r="B70" s="78"/>
      <c r="C70" s="78"/>
      <c r="D70" s="79"/>
      <c r="E70" s="79"/>
      <c r="F70" s="79"/>
      <c r="G70" s="80"/>
      <c r="H70" s="81"/>
      <c r="I70" s="82"/>
      <c r="J70" s="35">
        <f>LandlordSellerRep[[#This Row],[Sales Price or Aggregate Lease Value]]*LandlordSellerRep[[#This Row],[% of Applicant''s Volume Credit (enter as decimal)]]</f>
        <v>0</v>
      </c>
      <c r="K70" s="79"/>
      <c r="L70" s="82"/>
      <c r="M70" s="83"/>
      <c r="N70" s="82"/>
      <c r="O70" s="5">
        <f t="shared" si="2"/>
        <v>0</v>
      </c>
    </row>
    <row r="71" spans="1:15" x14ac:dyDescent="0.25">
      <c r="A71" s="79"/>
      <c r="B71" s="78"/>
      <c r="C71" s="78"/>
      <c r="D71" s="79"/>
      <c r="E71" s="79"/>
      <c r="F71" s="79"/>
      <c r="G71" s="80"/>
      <c r="H71" s="81"/>
      <c r="I71" s="82"/>
      <c r="J71" s="35">
        <f>LandlordSellerRep[[#This Row],[Sales Price or Aggregate Lease Value]]*LandlordSellerRep[[#This Row],[% of Applicant''s Volume Credit (enter as decimal)]]</f>
        <v>0</v>
      </c>
      <c r="K71" s="79"/>
      <c r="L71" s="82"/>
      <c r="M71" s="83"/>
      <c r="N71" s="82"/>
      <c r="O71" s="5">
        <f t="shared" si="2"/>
        <v>0</v>
      </c>
    </row>
    <row r="72" spans="1:15" x14ac:dyDescent="0.25">
      <c r="A72" s="79"/>
      <c r="B72" s="78"/>
      <c r="C72" s="78"/>
      <c r="D72" s="79"/>
      <c r="E72" s="79"/>
      <c r="F72" s="79"/>
      <c r="G72" s="80"/>
      <c r="H72" s="81"/>
      <c r="I72" s="82"/>
      <c r="J72" s="35">
        <f>LandlordSellerRep[[#This Row],[Sales Price or Aggregate Lease Value]]*LandlordSellerRep[[#This Row],[% of Applicant''s Volume Credit (enter as decimal)]]</f>
        <v>0</v>
      </c>
      <c r="K72" s="79"/>
      <c r="L72" s="82"/>
      <c r="M72" s="83"/>
      <c r="N72" s="82"/>
      <c r="O72" s="5">
        <f t="shared" si="2"/>
        <v>0</v>
      </c>
    </row>
    <row r="73" spans="1:15" x14ac:dyDescent="0.25">
      <c r="A73" s="79"/>
      <c r="B73" s="78"/>
      <c r="C73" s="78"/>
      <c r="D73" s="79"/>
      <c r="E73" s="79"/>
      <c r="F73" s="79"/>
      <c r="G73" s="80"/>
      <c r="H73" s="81"/>
      <c r="I73" s="82"/>
      <c r="J73" s="35">
        <f>LandlordSellerRep[[#This Row],[Sales Price or Aggregate Lease Value]]*LandlordSellerRep[[#This Row],[% of Applicant''s Volume Credit (enter as decimal)]]</f>
        <v>0</v>
      </c>
      <c r="K73" s="79"/>
      <c r="L73" s="82"/>
      <c r="M73" s="83"/>
      <c r="N73" s="82"/>
      <c r="O73" s="5">
        <f t="shared" si="2"/>
        <v>0</v>
      </c>
    </row>
    <row r="74" spans="1:15" x14ac:dyDescent="0.25">
      <c r="A74" s="79"/>
      <c r="B74" s="78"/>
      <c r="C74" s="78"/>
      <c r="D74" s="79"/>
      <c r="E74" s="79"/>
      <c r="F74" s="79"/>
      <c r="G74" s="80"/>
      <c r="H74" s="81"/>
      <c r="I74" s="82"/>
      <c r="J74" s="35">
        <f>LandlordSellerRep[[#This Row],[Sales Price or Aggregate Lease Value]]*LandlordSellerRep[[#This Row],[% of Applicant''s Volume Credit (enter as decimal)]]</f>
        <v>0</v>
      </c>
      <c r="K74" s="79"/>
      <c r="L74" s="82"/>
      <c r="M74" s="83"/>
      <c r="N74" s="82"/>
      <c r="O74" s="5">
        <f t="shared" si="2"/>
        <v>0</v>
      </c>
    </row>
    <row r="75" spans="1:15" x14ac:dyDescent="0.25">
      <c r="A75" s="79"/>
      <c r="B75" s="78"/>
      <c r="C75" s="78"/>
      <c r="D75" s="79"/>
      <c r="E75" s="79"/>
      <c r="F75" s="79"/>
      <c r="G75" s="80"/>
      <c r="H75" s="81"/>
      <c r="I75" s="82"/>
      <c r="J75" s="35">
        <f>LandlordSellerRep[[#This Row],[Sales Price or Aggregate Lease Value]]*LandlordSellerRep[[#This Row],[% of Applicant''s Volume Credit (enter as decimal)]]</f>
        <v>0</v>
      </c>
      <c r="K75" s="79"/>
      <c r="L75" s="82"/>
      <c r="M75" s="83"/>
      <c r="N75" s="82"/>
      <c r="O75" s="5">
        <f t="shared" si="2"/>
        <v>0</v>
      </c>
    </row>
    <row r="76" spans="1:15" x14ac:dyDescent="0.25">
      <c r="A76" s="79"/>
      <c r="B76" s="78"/>
      <c r="C76" s="78"/>
      <c r="D76" s="79"/>
      <c r="E76" s="79"/>
      <c r="F76" s="79"/>
      <c r="G76" s="80"/>
      <c r="H76" s="81"/>
      <c r="I76" s="82"/>
      <c r="J76" s="35">
        <f>LandlordSellerRep[[#This Row],[Sales Price or Aggregate Lease Value]]*LandlordSellerRep[[#This Row],[% of Applicant''s Volume Credit (enter as decimal)]]</f>
        <v>0</v>
      </c>
      <c r="K76" s="79"/>
      <c r="L76" s="82"/>
      <c r="M76" s="83"/>
      <c r="N76" s="82"/>
      <c r="O76" s="5">
        <f t="shared" si="2"/>
        <v>0</v>
      </c>
    </row>
    <row r="77" spans="1:15" x14ac:dyDescent="0.25">
      <c r="A77" s="79"/>
      <c r="B77" s="78"/>
      <c r="C77" s="78"/>
      <c r="D77" s="79"/>
      <c r="E77" s="79"/>
      <c r="F77" s="79"/>
      <c r="G77" s="80"/>
      <c r="H77" s="81"/>
      <c r="I77" s="82"/>
      <c r="J77" s="35">
        <f>LandlordSellerRep[[#This Row],[Sales Price or Aggregate Lease Value]]*LandlordSellerRep[[#This Row],[% of Applicant''s Volume Credit (enter as decimal)]]</f>
        <v>0</v>
      </c>
      <c r="K77" s="79"/>
      <c r="L77" s="82"/>
      <c r="M77" s="83"/>
      <c r="N77" s="82"/>
      <c r="O77" s="5">
        <f t="shared" si="2"/>
        <v>0</v>
      </c>
    </row>
    <row r="78" spans="1:15" x14ac:dyDescent="0.25">
      <c r="A78" s="79"/>
      <c r="B78" s="78"/>
      <c r="C78" s="78"/>
      <c r="D78" s="79"/>
      <c r="E78" s="79"/>
      <c r="F78" s="79"/>
      <c r="G78" s="80"/>
      <c r="H78" s="81"/>
      <c r="I78" s="82"/>
      <c r="J78" s="35">
        <f>LandlordSellerRep[[#This Row],[Sales Price or Aggregate Lease Value]]*LandlordSellerRep[[#This Row],[% of Applicant''s Volume Credit (enter as decimal)]]</f>
        <v>0</v>
      </c>
      <c r="K78" s="79"/>
      <c r="L78" s="82"/>
      <c r="M78" s="83"/>
      <c r="N78" s="82"/>
      <c r="O78" s="5">
        <f t="shared" si="2"/>
        <v>0</v>
      </c>
    </row>
    <row r="79" spans="1:15" x14ac:dyDescent="0.25">
      <c r="A79" s="79"/>
      <c r="B79" s="78"/>
      <c r="C79" s="78"/>
      <c r="D79" s="79"/>
      <c r="E79" s="79"/>
      <c r="F79" s="79"/>
      <c r="G79" s="80"/>
      <c r="H79" s="81"/>
      <c r="I79" s="82"/>
      <c r="J79" s="35">
        <f>LandlordSellerRep[[#This Row],[Sales Price or Aggregate Lease Value]]*LandlordSellerRep[[#This Row],[% of Applicant''s Volume Credit (enter as decimal)]]</f>
        <v>0</v>
      </c>
      <c r="K79" s="79"/>
      <c r="L79" s="82"/>
      <c r="M79" s="83"/>
      <c r="N79" s="82"/>
      <c r="O79" s="5">
        <f t="shared" si="2"/>
        <v>0</v>
      </c>
    </row>
    <row r="80" spans="1:15" x14ac:dyDescent="0.25">
      <c r="A80" s="79"/>
      <c r="B80" s="78"/>
      <c r="C80" s="78"/>
      <c r="D80" s="79"/>
      <c r="E80" s="79"/>
      <c r="F80" s="79"/>
      <c r="G80" s="80"/>
      <c r="H80" s="81"/>
      <c r="I80" s="82"/>
      <c r="J80" s="35">
        <f>LandlordSellerRep[[#This Row],[Sales Price or Aggregate Lease Value]]*LandlordSellerRep[[#This Row],[% of Applicant''s Volume Credit (enter as decimal)]]</f>
        <v>0</v>
      </c>
      <c r="K80" s="79"/>
      <c r="L80" s="82"/>
      <c r="M80" s="83"/>
      <c r="N80" s="82"/>
      <c r="O80" s="5">
        <f t="shared" si="2"/>
        <v>0</v>
      </c>
    </row>
    <row r="81" spans="1:15" x14ac:dyDescent="0.25">
      <c r="A81" s="79"/>
      <c r="B81" s="78"/>
      <c r="C81" s="78"/>
      <c r="D81" s="79"/>
      <c r="E81" s="79"/>
      <c r="F81" s="79"/>
      <c r="G81" s="80"/>
      <c r="H81" s="81"/>
      <c r="I81" s="82"/>
      <c r="J81" s="35">
        <f>LandlordSellerRep[[#This Row],[Sales Price or Aggregate Lease Value]]*LandlordSellerRep[[#This Row],[% of Applicant''s Volume Credit (enter as decimal)]]</f>
        <v>0</v>
      </c>
      <c r="K81" s="79"/>
      <c r="L81" s="82"/>
      <c r="M81" s="83"/>
      <c r="N81" s="82"/>
      <c r="O81" s="5">
        <f t="shared" si="2"/>
        <v>0</v>
      </c>
    </row>
    <row r="82" spans="1:15" x14ac:dyDescent="0.25">
      <c r="A82" s="79"/>
      <c r="B82" s="78"/>
      <c r="C82" s="78"/>
      <c r="D82" s="79"/>
      <c r="E82" s="79"/>
      <c r="F82" s="79"/>
      <c r="G82" s="80"/>
      <c r="H82" s="81"/>
      <c r="I82" s="82"/>
      <c r="J82" s="35">
        <f>LandlordSellerRep[[#This Row],[Sales Price or Aggregate Lease Value]]*LandlordSellerRep[[#This Row],[% of Applicant''s Volume Credit (enter as decimal)]]</f>
        <v>0</v>
      </c>
      <c r="K82" s="79"/>
      <c r="L82" s="82"/>
      <c r="M82" s="83"/>
      <c r="N82" s="82"/>
      <c r="O82" s="5">
        <f t="shared" si="2"/>
        <v>0</v>
      </c>
    </row>
    <row r="83" spans="1:15" x14ac:dyDescent="0.25">
      <c r="A83" s="79"/>
      <c r="B83" s="78"/>
      <c r="C83" s="78"/>
      <c r="D83" s="79"/>
      <c r="E83" s="79"/>
      <c r="F83" s="79"/>
      <c r="G83" s="80"/>
      <c r="H83" s="81"/>
      <c r="I83" s="82"/>
      <c r="J83" s="35">
        <f>LandlordSellerRep[[#This Row],[Sales Price or Aggregate Lease Value]]*LandlordSellerRep[[#This Row],[% of Applicant''s Volume Credit (enter as decimal)]]</f>
        <v>0</v>
      </c>
      <c r="K83" s="79"/>
      <c r="L83" s="82"/>
      <c r="M83" s="83"/>
      <c r="N83" s="82"/>
      <c r="O83" s="5">
        <f t="shared" si="2"/>
        <v>0</v>
      </c>
    </row>
    <row r="84" spans="1:15" x14ac:dyDescent="0.25">
      <c r="A84" s="79"/>
      <c r="B84" s="78"/>
      <c r="C84" s="78"/>
      <c r="D84" s="79"/>
      <c r="E84" s="79"/>
      <c r="F84" s="79"/>
      <c r="G84" s="80"/>
      <c r="H84" s="81"/>
      <c r="I84" s="82"/>
      <c r="J84" s="35">
        <f>LandlordSellerRep[[#This Row],[Sales Price or Aggregate Lease Value]]*LandlordSellerRep[[#This Row],[% of Applicant''s Volume Credit (enter as decimal)]]</f>
        <v>0</v>
      </c>
      <c r="K84" s="79"/>
      <c r="L84" s="82"/>
      <c r="M84" s="83"/>
      <c r="N84" s="82"/>
      <c r="O84" s="5">
        <f t="shared" si="2"/>
        <v>0</v>
      </c>
    </row>
    <row r="85" spans="1:15" x14ac:dyDescent="0.25">
      <c r="A85" s="79"/>
      <c r="B85" s="78"/>
      <c r="C85" s="78"/>
      <c r="D85" s="79"/>
      <c r="E85" s="79"/>
      <c r="F85" s="79"/>
      <c r="G85" s="80"/>
      <c r="H85" s="81"/>
      <c r="I85" s="82"/>
      <c r="J85" s="35">
        <f>LandlordSellerRep[[#This Row],[Sales Price or Aggregate Lease Value]]*LandlordSellerRep[[#This Row],[% of Applicant''s Volume Credit (enter as decimal)]]</f>
        <v>0</v>
      </c>
      <c r="K85" s="79"/>
      <c r="L85" s="82"/>
      <c r="M85" s="83"/>
      <c r="N85" s="82"/>
      <c r="O85" s="5">
        <f t="shared" si="2"/>
        <v>0</v>
      </c>
    </row>
    <row r="86" spans="1:15" x14ac:dyDescent="0.25">
      <c r="A86" s="79"/>
      <c r="B86" s="78"/>
      <c r="C86" s="78"/>
      <c r="D86" s="79"/>
      <c r="E86" s="79"/>
      <c r="F86" s="79"/>
      <c r="G86" s="80"/>
      <c r="H86" s="81"/>
      <c r="I86" s="82"/>
      <c r="J86" s="35">
        <f>LandlordSellerRep[[#This Row],[Sales Price or Aggregate Lease Value]]*LandlordSellerRep[[#This Row],[% of Applicant''s Volume Credit (enter as decimal)]]</f>
        <v>0</v>
      </c>
      <c r="K86" s="79"/>
      <c r="L86" s="82"/>
      <c r="M86" s="83"/>
      <c r="N86" s="82"/>
      <c r="O86" s="5">
        <f t="shared" si="2"/>
        <v>0</v>
      </c>
    </row>
    <row r="87" spans="1:15" x14ac:dyDescent="0.25">
      <c r="A87" s="79"/>
      <c r="B87" s="78"/>
      <c r="C87" s="78"/>
      <c r="D87" s="79"/>
      <c r="E87" s="79"/>
      <c r="F87" s="79"/>
      <c r="G87" s="80"/>
      <c r="H87" s="81"/>
      <c r="I87" s="82"/>
      <c r="J87" s="35">
        <f>LandlordSellerRep[[#This Row],[Sales Price or Aggregate Lease Value]]*LandlordSellerRep[[#This Row],[% of Applicant''s Volume Credit (enter as decimal)]]</f>
        <v>0</v>
      </c>
      <c r="K87" s="79"/>
      <c r="L87" s="82"/>
      <c r="M87" s="83"/>
      <c r="N87" s="82"/>
      <c r="O87" s="5">
        <f t="shared" si="2"/>
        <v>0</v>
      </c>
    </row>
    <row r="88" spans="1:15" x14ac:dyDescent="0.25">
      <c r="D88" s="12"/>
      <c r="G88" s="89">
        <f>SUM(G3:G87)</f>
        <v>0</v>
      </c>
      <c r="H88" s="19"/>
      <c r="I88" s="5"/>
      <c r="J88" s="42">
        <f>SUM(J3:J87)</f>
        <v>0</v>
      </c>
      <c r="K88" s="12"/>
      <c r="L88" s="5"/>
      <c r="M88"/>
      <c r="N88" s="5"/>
      <c r="O88"/>
    </row>
  </sheetData>
  <sheetProtection algorithmName="SHA-512" hashValue="xaz9Lqm0kQvDW2ptjD6ZSfCjLUo6tmZPK/84cAnoZRJNhTyZyHJ3JNyJjOsNydNfO7H5KD0gsEVH+C2+9FVRUQ==" saltValue="Jir8jN4bnuFakHlnRsuN5Q==" spinCount="100000" sheet="1" selectLockedCells="1"/>
  <conditionalFormatting sqref="O2:O87">
    <cfRule type="cellIs" dxfId="14" priority="1" operator="equal">
      <formula>1</formula>
    </cfRule>
  </conditionalFormatting>
  <dataValidations count="1">
    <dataValidation type="decimal" allowBlank="1" showInputMessage="1" showErrorMessage="1" sqref="N2 L2 I2:I87" xr:uid="{D7D51467-B2F7-4F7C-95E7-0F7AAE61154A}">
      <formula1>0</formula1>
      <formula2>1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ransaction Type" prompt="Select from the list_x000a_" xr:uid="{580A8D6E-6836-461E-8A4C-9C10782A6887}">
          <x14:formula1>
            <xm:f>'Field Entry Notes'!$A$2:$A$9</xm:f>
          </x14:formula1>
          <xm:sqref>A2:A87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59AD7-5927-48C5-8DD8-6034BD9DD5A3}">
  <sheetPr codeName="Sheet4"/>
  <dimension ref="A1:Q88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13" style="24" customWidth="1"/>
    <col min="2" max="2" width="20.85546875" style="22" bestFit="1" customWidth="1"/>
    <col min="3" max="3" width="13" style="24" customWidth="1"/>
    <col min="4" max="4" width="28.140625" style="24" customWidth="1"/>
    <col min="5" max="5" width="36.7109375" customWidth="1"/>
    <col min="6" max="6" width="36.7109375" style="24" customWidth="1"/>
    <col min="7" max="7" width="13.42578125" style="22" customWidth="1"/>
    <col min="8" max="8" width="12.85546875" style="67" customWidth="1"/>
    <col min="9" max="9" width="12.85546875" style="22" customWidth="1"/>
    <col min="10" max="10" width="13.5703125" style="22" customWidth="1"/>
    <col min="11" max="11" width="15.5703125" style="26" customWidth="1"/>
    <col min="12" max="12" width="30" style="1" customWidth="1"/>
    <col min="13" max="13" width="15.7109375" style="24" customWidth="1"/>
    <col min="14" max="14" width="15.5703125" style="22" customWidth="1"/>
    <col min="15" max="15" width="17.140625" style="23" customWidth="1"/>
    <col min="16" max="16" width="15.5703125" style="24" customWidth="1"/>
    <col min="17" max="17" width="16.28515625" style="21" customWidth="1"/>
    <col min="18" max="18" width="21.85546875" customWidth="1"/>
  </cols>
  <sheetData>
    <row r="1" spans="1:17" ht="90" x14ac:dyDescent="0.25">
      <c r="A1" s="3" t="s">
        <v>26</v>
      </c>
      <c r="B1" s="18" t="s">
        <v>50</v>
      </c>
      <c r="C1" s="3" t="s">
        <v>4</v>
      </c>
      <c r="D1" s="3" t="s">
        <v>59</v>
      </c>
      <c r="E1" s="12" t="s">
        <v>0</v>
      </c>
      <c r="F1" s="12" t="s">
        <v>1</v>
      </c>
      <c r="G1" s="12" t="s">
        <v>5</v>
      </c>
      <c r="H1" s="61" t="s">
        <v>51</v>
      </c>
      <c r="I1" s="28" t="s">
        <v>2</v>
      </c>
      <c r="J1" s="29" t="s">
        <v>6</v>
      </c>
      <c r="K1" s="3" t="s">
        <v>38</v>
      </c>
      <c r="L1" s="18" t="s">
        <v>3</v>
      </c>
      <c r="M1" s="29" t="s">
        <v>7</v>
      </c>
      <c r="N1" s="3" t="s">
        <v>8</v>
      </c>
      <c r="O1" s="29" t="s">
        <v>13</v>
      </c>
      <c r="P1" s="18" t="s">
        <v>37</v>
      </c>
      <c r="Q1"/>
    </row>
    <row r="2" spans="1:17" x14ac:dyDescent="0.25">
      <c r="A2" s="7" t="s">
        <v>12</v>
      </c>
      <c r="B2" s="14" t="s">
        <v>52</v>
      </c>
      <c r="C2" s="7">
        <v>44927</v>
      </c>
      <c r="D2" s="7" t="s">
        <v>60</v>
      </c>
      <c r="E2" s="14" t="s">
        <v>9</v>
      </c>
      <c r="F2" s="14" t="s">
        <v>10</v>
      </c>
      <c r="G2" s="14"/>
      <c r="H2" s="62">
        <v>100</v>
      </c>
      <c r="I2" s="30">
        <v>10</v>
      </c>
      <c r="J2" s="31">
        <v>0.5</v>
      </c>
      <c r="K2" s="33">
        <f>DualAgency[[#This Row],[Sales Price or Aggregate Lease Value]]*DualAgency[[#This Row],[% of Applicant''s Volume Credit (enter as decimal)]]*2</f>
        <v>10</v>
      </c>
      <c r="L2" s="14" t="s">
        <v>11</v>
      </c>
      <c r="M2" s="31">
        <v>0.4</v>
      </c>
      <c r="N2" s="8" t="s">
        <v>35</v>
      </c>
      <c r="O2" s="31">
        <v>0.1</v>
      </c>
      <c r="P2" s="11">
        <f t="shared" ref="P2:P33" si="0">J2+M2+O2</f>
        <v>1</v>
      </c>
      <c r="Q2"/>
    </row>
    <row r="3" spans="1:17" x14ac:dyDescent="0.25">
      <c r="A3" s="78"/>
      <c r="B3" s="79"/>
      <c r="C3" s="78"/>
      <c r="D3" s="78"/>
      <c r="E3" s="79"/>
      <c r="F3" s="79"/>
      <c r="G3" s="79"/>
      <c r="H3" s="80"/>
      <c r="I3" s="81"/>
      <c r="J3" s="82"/>
      <c r="K3" s="34">
        <f>DualAgency[[#This Row],[Sales Price or Aggregate Lease Value]]*DualAgency[[#This Row],[% of Applicant''s Volume Credit (enter as decimal)]]*2</f>
        <v>0</v>
      </c>
      <c r="L3" s="79"/>
      <c r="M3" s="82"/>
      <c r="N3" s="83"/>
      <c r="O3" s="82"/>
      <c r="P3" s="5">
        <f t="shared" si="0"/>
        <v>0</v>
      </c>
      <c r="Q3"/>
    </row>
    <row r="4" spans="1:17" x14ac:dyDescent="0.25">
      <c r="A4" s="78"/>
      <c r="B4" s="79"/>
      <c r="C4" s="78"/>
      <c r="D4" s="78"/>
      <c r="E4" s="79"/>
      <c r="F4" s="79"/>
      <c r="G4" s="79"/>
      <c r="H4" s="80"/>
      <c r="I4" s="81"/>
      <c r="J4" s="82"/>
      <c r="K4" s="34">
        <f>DualAgency[[#This Row],[Sales Price or Aggregate Lease Value]]*DualAgency[[#This Row],[% of Applicant''s Volume Credit (enter as decimal)]]*2</f>
        <v>0</v>
      </c>
      <c r="L4" s="79"/>
      <c r="M4" s="82"/>
      <c r="N4" s="83"/>
      <c r="O4" s="82"/>
      <c r="P4" s="5">
        <f t="shared" si="0"/>
        <v>0</v>
      </c>
      <c r="Q4"/>
    </row>
    <row r="5" spans="1:17" x14ac:dyDescent="0.25">
      <c r="A5" s="78"/>
      <c r="B5" s="79"/>
      <c r="C5" s="78"/>
      <c r="D5" s="78"/>
      <c r="E5" s="79"/>
      <c r="F5" s="79"/>
      <c r="G5" s="79"/>
      <c r="H5" s="80"/>
      <c r="I5" s="81"/>
      <c r="J5" s="82"/>
      <c r="K5" s="34">
        <f>DualAgency[[#This Row],[Sales Price or Aggregate Lease Value]]*DualAgency[[#This Row],[% of Applicant''s Volume Credit (enter as decimal)]]*2</f>
        <v>0</v>
      </c>
      <c r="L5" s="79"/>
      <c r="M5" s="82"/>
      <c r="N5" s="83"/>
      <c r="O5" s="82"/>
      <c r="P5" s="5">
        <f t="shared" si="0"/>
        <v>0</v>
      </c>
      <c r="Q5"/>
    </row>
    <row r="6" spans="1:17" x14ac:dyDescent="0.25">
      <c r="A6" s="78"/>
      <c r="B6" s="79"/>
      <c r="C6" s="78"/>
      <c r="D6" s="78"/>
      <c r="E6" s="79"/>
      <c r="F6" s="79"/>
      <c r="G6" s="79"/>
      <c r="H6" s="80"/>
      <c r="I6" s="81"/>
      <c r="J6" s="82"/>
      <c r="K6" s="34">
        <f>DualAgency[[#This Row],[Sales Price or Aggregate Lease Value]]*DualAgency[[#This Row],[% of Applicant''s Volume Credit (enter as decimal)]]*2</f>
        <v>0</v>
      </c>
      <c r="L6" s="79"/>
      <c r="M6" s="82"/>
      <c r="N6" s="83"/>
      <c r="O6" s="82"/>
      <c r="P6" s="5">
        <f t="shared" si="0"/>
        <v>0</v>
      </c>
      <c r="Q6"/>
    </row>
    <row r="7" spans="1:17" x14ac:dyDescent="0.25">
      <c r="A7" s="78"/>
      <c r="B7" s="79"/>
      <c r="C7" s="78"/>
      <c r="D7" s="78"/>
      <c r="E7" s="79"/>
      <c r="F7" s="79"/>
      <c r="G7" s="79"/>
      <c r="H7" s="80"/>
      <c r="I7" s="81"/>
      <c r="J7" s="82"/>
      <c r="K7" s="34">
        <f>DualAgency[[#This Row],[Sales Price or Aggregate Lease Value]]*DualAgency[[#This Row],[% of Applicant''s Volume Credit (enter as decimal)]]*2</f>
        <v>0</v>
      </c>
      <c r="L7" s="79"/>
      <c r="M7" s="82"/>
      <c r="N7" s="83"/>
      <c r="O7" s="82"/>
      <c r="P7" s="5">
        <f t="shared" si="0"/>
        <v>0</v>
      </c>
      <c r="Q7"/>
    </row>
    <row r="8" spans="1:17" x14ac:dyDescent="0.25">
      <c r="A8" s="78"/>
      <c r="B8" s="79"/>
      <c r="C8" s="78"/>
      <c r="D8" s="78"/>
      <c r="E8" s="79"/>
      <c r="F8" s="79"/>
      <c r="G8" s="79"/>
      <c r="H8" s="80"/>
      <c r="I8" s="81"/>
      <c r="J8" s="82"/>
      <c r="K8" s="34">
        <f>DualAgency[[#This Row],[Sales Price or Aggregate Lease Value]]*DualAgency[[#This Row],[% of Applicant''s Volume Credit (enter as decimal)]]*2</f>
        <v>0</v>
      </c>
      <c r="L8" s="79"/>
      <c r="M8" s="82"/>
      <c r="N8" s="83"/>
      <c r="O8" s="82"/>
      <c r="P8" s="5">
        <f t="shared" si="0"/>
        <v>0</v>
      </c>
      <c r="Q8"/>
    </row>
    <row r="9" spans="1:17" x14ac:dyDescent="0.25">
      <c r="A9" s="78"/>
      <c r="B9" s="79"/>
      <c r="C9" s="78"/>
      <c r="D9" s="78"/>
      <c r="E9" s="79"/>
      <c r="F9" s="79"/>
      <c r="G9" s="79"/>
      <c r="H9" s="80"/>
      <c r="I9" s="81"/>
      <c r="J9" s="82"/>
      <c r="K9" s="34">
        <f>DualAgency[[#This Row],[Sales Price or Aggregate Lease Value]]*DualAgency[[#This Row],[% of Applicant''s Volume Credit (enter as decimal)]]*2</f>
        <v>0</v>
      </c>
      <c r="L9" s="79"/>
      <c r="M9" s="82"/>
      <c r="N9" s="83"/>
      <c r="O9" s="82"/>
      <c r="P9" s="5">
        <f t="shared" si="0"/>
        <v>0</v>
      </c>
      <c r="Q9"/>
    </row>
    <row r="10" spans="1:17" x14ac:dyDescent="0.25">
      <c r="A10" s="78"/>
      <c r="B10" s="79"/>
      <c r="C10" s="78"/>
      <c r="D10" s="78"/>
      <c r="E10" s="79"/>
      <c r="F10" s="79"/>
      <c r="G10" s="79"/>
      <c r="H10" s="80"/>
      <c r="I10" s="81"/>
      <c r="J10" s="82"/>
      <c r="K10" s="34">
        <f>DualAgency[[#This Row],[Sales Price or Aggregate Lease Value]]*DualAgency[[#This Row],[% of Applicant''s Volume Credit (enter as decimal)]]*2</f>
        <v>0</v>
      </c>
      <c r="L10" s="79"/>
      <c r="M10" s="82"/>
      <c r="N10" s="83"/>
      <c r="O10" s="82"/>
      <c r="P10" s="5">
        <f t="shared" si="0"/>
        <v>0</v>
      </c>
      <c r="Q10"/>
    </row>
    <row r="11" spans="1:17" x14ac:dyDescent="0.25">
      <c r="A11" s="78"/>
      <c r="B11" s="79"/>
      <c r="C11" s="78"/>
      <c r="D11" s="78"/>
      <c r="E11" s="79"/>
      <c r="F11" s="79"/>
      <c r="G11" s="79"/>
      <c r="H11" s="80"/>
      <c r="I11" s="81"/>
      <c r="J11" s="82"/>
      <c r="K11" s="34">
        <f>DualAgency[[#This Row],[Sales Price or Aggregate Lease Value]]*DualAgency[[#This Row],[% of Applicant''s Volume Credit (enter as decimal)]]*2</f>
        <v>0</v>
      </c>
      <c r="L11" s="79"/>
      <c r="M11" s="82"/>
      <c r="N11" s="83"/>
      <c r="O11" s="82"/>
      <c r="P11" s="5">
        <f t="shared" si="0"/>
        <v>0</v>
      </c>
      <c r="Q11"/>
    </row>
    <row r="12" spans="1:17" x14ac:dyDescent="0.25">
      <c r="A12" s="78"/>
      <c r="B12" s="79"/>
      <c r="C12" s="78"/>
      <c r="D12" s="78"/>
      <c r="E12" s="79"/>
      <c r="F12" s="79"/>
      <c r="G12" s="79"/>
      <c r="H12" s="80"/>
      <c r="I12" s="81"/>
      <c r="J12" s="82"/>
      <c r="K12" s="34">
        <f>DualAgency[[#This Row],[Sales Price or Aggregate Lease Value]]*DualAgency[[#This Row],[% of Applicant''s Volume Credit (enter as decimal)]]*2</f>
        <v>0</v>
      </c>
      <c r="L12" s="79"/>
      <c r="M12" s="82"/>
      <c r="N12" s="83"/>
      <c r="O12" s="82"/>
      <c r="P12" s="5">
        <f t="shared" si="0"/>
        <v>0</v>
      </c>
      <c r="Q12"/>
    </row>
    <row r="13" spans="1:17" x14ac:dyDescent="0.25">
      <c r="A13" s="78"/>
      <c r="B13" s="79"/>
      <c r="C13" s="78"/>
      <c r="D13" s="78"/>
      <c r="E13" s="79"/>
      <c r="F13" s="79"/>
      <c r="G13" s="79"/>
      <c r="H13" s="80"/>
      <c r="I13" s="81"/>
      <c r="J13" s="82"/>
      <c r="K13" s="34">
        <f>DualAgency[[#This Row],[Sales Price or Aggregate Lease Value]]*DualAgency[[#This Row],[% of Applicant''s Volume Credit (enter as decimal)]]*2</f>
        <v>0</v>
      </c>
      <c r="L13" s="79"/>
      <c r="M13" s="82"/>
      <c r="N13" s="83"/>
      <c r="O13" s="82"/>
      <c r="P13" s="5">
        <f t="shared" si="0"/>
        <v>0</v>
      </c>
      <c r="Q13"/>
    </row>
    <row r="14" spans="1:17" x14ac:dyDescent="0.25">
      <c r="A14" s="78"/>
      <c r="B14" s="79"/>
      <c r="C14" s="78"/>
      <c r="D14" s="78"/>
      <c r="E14" s="79"/>
      <c r="F14" s="79"/>
      <c r="G14" s="79"/>
      <c r="H14" s="80"/>
      <c r="I14" s="81"/>
      <c r="J14" s="82"/>
      <c r="K14" s="34">
        <f>DualAgency[[#This Row],[Sales Price or Aggregate Lease Value]]*DualAgency[[#This Row],[% of Applicant''s Volume Credit (enter as decimal)]]*2</f>
        <v>0</v>
      </c>
      <c r="L14" s="79"/>
      <c r="M14" s="82"/>
      <c r="N14" s="83"/>
      <c r="O14" s="82"/>
      <c r="P14" s="5">
        <f t="shared" si="0"/>
        <v>0</v>
      </c>
      <c r="Q14"/>
    </row>
    <row r="15" spans="1:17" x14ac:dyDescent="0.25">
      <c r="A15" s="78"/>
      <c r="B15" s="79"/>
      <c r="C15" s="78"/>
      <c r="D15" s="78"/>
      <c r="E15" s="79"/>
      <c r="F15" s="79"/>
      <c r="G15" s="79"/>
      <c r="H15" s="80"/>
      <c r="I15" s="81"/>
      <c r="J15" s="82"/>
      <c r="K15" s="34">
        <f>DualAgency[[#This Row],[Sales Price or Aggregate Lease Value]]*DualAgency[[#This Row],[% of Applicant''s Volume Credit (enter as decimal)]]*2</f>
        <v>0</v>
      </c>
      <c r="L15" s="79"/>
      <c r="M15" s="82"/>
      <c r="N15" s="83"/>
      <c r="O15" s="82"/>
      <c r="P15" s="5">
        <f t="shared" si="0"/>
        <v>0</v>
      </c>
      <c r="Q15"/>
    </row>
    <row r="16" spans="1:17" x14ac:dyDescent="0.25">
      <c r="A16" s="78"/>
      <c r="B16" s="79"/>
      <c r="C16" s="78"/>
      <c r="D16" s="78"/>
      <c r="E16" s="79"/>
      <c r="F16" s="79"/>
      <c r="G16" s="79"/>
      <c r="H16" s="80"/>
      <c r="I16" s="81"/>
      <c r="J16" s="82"/>
      <c r="K16" s="34">
        <f>DualAgency[[#This Row],[Sales Price or Aggregate Lease Value]]*DualAgency[[#This Row],[% of Applicant''s Volume Credit (enter as decimal)]]*2</f>
        <v>0</v>
      </c>
      <c r="L16" s="79"/>
      <c r="M16" s="82"/>
      <c r="N16" s="83"/>
      <c r="O16" s="82"/>
      <c r="P16" s="5">
        <f t="shared" si="0"/>
        <v>0</v>
      </c>
      <c r="Q16"/>
    </row>
    <row r="17" spans="1:17" x14ac:dyDescent="0.25">
      <c r="A17" s="78"/>
      <c r="B17" s="79"/>
      <c r="C17" s="78"/>
      <c r="D17" s="78"/>
      <c r="E17" s="79"/>
      <c r="F17" s="79"/>
      <c r="G17" s="79"/>
      <c r="H17" s="80"/>
      <c r="I17" s="81"/>
      <c r="J17" s="82"/>
      <c r="K17" s="34">
        <f>DualAgency[[#This Row],[Sales Price or Aggregate Lease Value]]*DualAgency[[#This Row],[% of Applicant''s Volume Credit (enter as decimal)]]*2</f>
        <v>0</v>
      </c>
      <c r="L17" s="79"/>
      <c r="M17" s="82"/>
      <c r="N17" s="83"/>
      <c r="O17" s="82"/>
      <c r="P17" s="5">
        <f t="shared" si="0"/>
        <v>0</v>
      </c>
      <c r="Q17"/>
    </row>
    <row r="18" spans="1:17" x14ac:dyDescent="0.25">
      <c r="A18" s="78"/>
      <c r="B18" s="79"/>
      <c r="C18" s="78"/>
      <c r="D18" s="78"/>
      <c r="E18" s="79"/>
      <c r="F18" s="79"/>
      <c r="G18" s="79"/>
      <c r="H18" s="80"/>
      <c r="I18" s="81"/>
      <c r="J18" s="82"/>
      <c r="K18" s="34">
        <f>DualAgency[[#This Row],[Sales Price or Aggregate Lease Value]]*DualAgency[[#This Row],[% of Applicant''s Volume Credit (enter as decimal)]]*2</f>
        <v>0</v>
      </c>
      <c r="L18" s="79"/>
      <c r="M18" s="82"/>
      <c r="N18" s="83"/>
      <c r="O18" s="82"/>
      <c r="P18" s="5">
        <f t="shared" si="0"/>
        <v>0</v>
      </c>
      <c r="Q18"/>
    </row>
    <row r="19" spans="1:17" x14ac:dyDescent="0.25">
      <c r="A19" s="78"/>
      <c r="B19" s="79"/>
      <c r="C19" s="78"/>
      <c r="D19" s="78"/>
      <c r="E19" s="79"/>
      <c r="F19" s="79"/>
      <c r="G19" s="79"/>
      <c r="H19" s="80"/>
      <c r="I19" s="81"/>
      <c r="J19" s="82"/>
      <c r="K19" s="34">
        <f>DualAgency[[#This Row],[Sales Price or Aggregate Lease Value]]*DualAgency[[#This Row],[% of Applicant''s Volume Credit (enter as decimal)]]*2</f>
        <v>0</v>
      </c>
      <c r="L19" s="79"/>
      <c r="M19" s="82"/>
      <c r="N19" s="83"/>
      <c r="O19" s="82"/>
      <c r="P19" s="5">
        <f t="shared" si="0"/>
        <v>0</v>
      </c>
      <c r="Q19"/>
    </row>
    <row r="20" spans="1:17" x14ac:dyDescent="0.25">
      <c r="A20" s="78"/>
      <c r="B20" s="79"/>
      <c r="C20" s="78"/>
      <c r="D20" s="78"/>
      <c r="E20" s="79"/>
      <c r="F20" s="79"/>
      <c r="G20" s="79"/>
      <c r="H20" s="80"/>
      <c r="I20" s="81"/>
      <c r="J20" s="82"/>
      <c r="K20" s="34">
        <f>DualAgency[[#This Row],[Sales Price or Aggregate Lease Value]]*DualAgency[[#This Row],[% of Applicant''s Volume Credit (enter as decimal)]]*2</f>
        <v>0</v>
      </c>
      <c r="L20" s="79"/>
      <c r="M20" s="82"/>
      <c r="N20" s="83"/>
      <c r="O20" s="82"/>
      <c r="P20" s="5">
        <f t="shared" si="0"/>
        <v>0</v>
      </c>
      <c r="Q20"/>
    </row>
    <row r="21" spans="1:17" x14ac:dyDescent="0.25">
      <c r="A21" s="78"/>
      <c r="B21" s="79"/>
      <c r="C21" s="78"/>
      <c r="D21" s="78"/>
      <c r="E21" s="79"/>
      <c r="F21" s="79"/>
      <c r="G21" s="79"/>
      <c r="H21" s="80"/>
      <c r="I21" s="81"/>
      <c r="J21" s="82"/>
      <c r="K21" s="34">
        <f>DualAgency[[#This Row],[Sales Price or Aggregate Lease Value]]*DualAgency[[#This Row],[% of Applicant''s Volume Credit (enter as decimal)]]*2</f>
        <v>0</v>
      </c>
      <c r="L21" s="79"/>
      <c r="M21" s="82"/>
      <c r="N21" s="83"/>
      <c r="O21" s="82"/>
      <c r="P21" s="5">
        <f t="shared" si="0"/>
        <v>0</v>
      </c>
      <c r="Q21"/>
    </row>
    <row r="22" spans="1:17" x14ac:dyDescent="0.25">
      <c r="A22" s="78"/>
      <c r="B22" s="79"/>
      <c r="C22" s="78"/>
      <c r="D22" s="78"/>
      <c r="E22" s="79"/>
      <c r="F22" s="79"/>
      <c r="G22" s="79"/>
      <c r="H22" s="80"/>
      <c r="I22" s="81"/>
      <c r="J22" s="82"/>
      <c r="K22" s="34">
        <f>DualAgency[[#This Row],[Sales Price or Aggregate Lease Value]]*DualAgency[[#This Row],[% of Applicant''s Volume Credit (enter as decimal)]]*2</f>
        <v>0</v>
      </c>
      <c r="L22" s="79"/>
      <c r="M22" s="82"/>
      <c r="N22" s="83"/>
      <c r="O22" s="82"/>
      <c r="P22" s="5">
        <f t="shared" si="0"/>
        <v>0</v>
      </c>
      <c r="Q22"/>
    </row>
    <row r="23" spans="1:17" x14ac:dyDescent="0.25">
      <c r="A23" s="78"/>
      <c r="B23" s="79"/>
      <c r="C23" s="78"/>
      <c r="D23" s="78"/>
      <c r="E23" s="79"/>
      <c r="F23" s="79"/>
      <c r="G23" s="79"/>
      <c r="H23" s="80"/>
      <c r="I23" s="81"/>
      <c r="J23" s="82"/>
      <c r="K23" s="34">
        <f>DualAgency[[#This Row],[Sales Price or Aggregate Lease Value]]*DualAgency[[#This Row],[% of Applicant''s Volume Credit (enter as decimal)]]*2</f>
        <v>0</v>
      </c>
      <c r="L23" s="79"/>
      <c r="M23" s="82"/>
      <c r="N23" s="83"/>
      <c r="O23" s="82"/>
      <c r="P23" s="5">
        <f t="shared" si="0"/>
        <v>0</v>
      </c>
      <c r="Q23"/>
    </row>
    <row r="24" spans="1:17" x14ac:dyDescent="0.25">
      <c r="A24" s="78"/>
      <c r="B24" s="79"/>
      <c r="C24" s="78"/>
      <c r="D24" s="78"/>
      <c r="E24" s="79"/>
      <c r="F24" s="79"/>
      <c r="G24" s="79"/>
      <c r="H24" s="80"/>
      <c r="I24" s="81"/>
      <c r="J24" s="82"/>
      <c r="K24" s="34">
        <f>DualAgency[[#This Row],[Sales Price or Aggregate Lease Value]]*DualAgency[[#This Row],[% of Applicant''s Volume Credit (enter as decimal)]]*2</f>
        <v>0</v>
      </c>
      <c r="L24" s="79"/>
      <c r="M24" s="82"/>
      <c r="N24" s="83"/>
      <c r="O24" s="82"/>
      <c r="P24" s="5">
        <f t="shared" si="0"/>
        <v>0</v>
      </c>
      <c r="Q24"/>
    </row>
    <row r="25" spans="1:17" x14ac:dyDescent="0.25">
      <c r="A25" s="78"/>
      <c r="B25" s="79"/>
      <c r="C25" s="78"/>
      <c r="D25" s="78"/>
      <c r="E25" s="79"/>
      <c r="F25" s="79"/>
      <c r="G25" s="79"/>
      <c r="H25" s="80"/>
      <c r="I25" s="81"/>
      <c r="J25" s="82"/>
      <c r="K25" s="34">
        <f>DualAgency[[#This Row],[Sales Price or Aggregate Lease Value]]*DualAgency[[#This Row],[% of Applicant''s Volume Credit (enter as decimal)]]*2</f>
        <v>0</v>
      </c>
      <c r="L25" s="79"/>
      <c r="M25" s="82"/>
      <c r="N25" s="83"/>
      <c r="O25" s="82"/>
      <c r="P25" s="5">
        <f t="shared" si="0"/>
        <v>0</v>
      </c>
      <c r="Q25"/>
    </row>
    <row r="26" spans="1:17" x14ac:dyDescent="0.25">
      <c r="A26" s="78"/>
      <c r="B26" s="79"/>
      <c r="C26" s="78"/>
      <c r="D26" s="78"/>
      <c r="E26" s="79"/>
      <c r="F26" s="79"/>
      <c r="G26" s="79"/>
      <c r="H26" s="80"/>
      <c r="I26" s="81"/>
      <c r="J26" s="82"/>
      <c r="K26" s="34">
        <f>DualAgency[[#This Row],[Sales Price or Aggregate Lease Value]]*DualAgency[[#This Row],[% of Applicant''s Volume Credit (enter as decimal)]]*2</f>
        <v>0</v>
      </c>
      <c r="L26" s="79"/>
      <c r="M26" s="82"/>
      <c r="N26" s="83"/>
      <c r="O26" s="82"/>
      <c r="P26" s="5">
        <f t="shared" si="0"/>
        <v>0</v>
      </c>
      <c r="Q26"/>
    </row>
    <row r="27" spans="1:17" x14ac:dyDescent="0.25">
      <c r="A27" s="78"/>
      <c r="B27" s="79"/>
      <c r="C27" s="78"/>
      <c r="D27" s="78"/>
      <c r="E27" s="79"/>
      <c r="F27" s="79"/>
      <c r="G27" s="79"/>
      <c r="H27" s="80"/>
      <c r="I27" s="81"/>
      <c r="J27" s="82"/>
      <c r="K27" s="34">
        <f>DualAgency[[#This Row],[Sales Price or Aggregate Lease Value]]*DualAgency[[#This Row],[% of Applicant''s Volume Credit (enter as decimal)]]*2</f>
        <v>0</v>
      </c>
      <c r="L27" s="79"/>
      <c r="M27" s="82"/>
      <c r="N27" s="83"/>
      <c r="O27" s="82"/>
      <c r="P27" s="5">
        <f t="shared" si="0"/>
        <v>0</v>
      </c>
      <c r="Q27"/>
    </row>
    <row r="28" spans="1:17" x14ac:dyDescent="0.25">
      <c r="A28" s="78"/>
      <c r="B28" s="79"/>
      <c r="C28" s="78"/>
      <c r="D28" s="78"/>
      <c r="E28" s="79"/>
      <c r="F28" s="79"/>
      <c r="G28" s="79"/>
      <c r="H28" s="80"/>
      <c r="I28" s="81"/>
      <c r="J28" s="82"/>
      <c r="K28" s="34">
        <f>DualAgency[[#This Row],[Sales Price or Aggregate Lease Value]]*DualAgency[[#This Row],[% of Applicant''s Volume Credit (enter as decimal)]]*2</f>
        <v>0</v>
      </c>
      <c r="L28" s="79"/>
      <c r="M28" s="82"/>
      <c r="N28" s="83"/>
      <c r="O28" s="82"/>
      <c r="P28" s="5">
        <f t="shared" si="0"/>
        <v>0</v>
      </c>
      <c r="Q28"/>
    </row>
    <row r="29" spans="1:17" x14ac:dyDescent="0.25">
      <c r="A29" s="78"/>
      <c r="B29" s="79"/>
      <c r="C29" s="78"/>
      <c r="D29" s="78"/>
      <c r="E29" s="79"/>
      <c r="F29" s="79"/>
      <c r="G29" s="79"/>
      <c r="H29" s="80"/>
      <c r="I29" s="81"/>
      <c r="J29" s="82"/>
      <c r="K29" s="34">
        <f>DualAgency[[#This Row],[Sales Price or Aggregate Lease Value]]*DualAgency[[#This Row],[% of Applicant''s Volume Credit (enter as decimal)]]*2</f>
        <v>0</v>
      </c>
      <c r="L29" s="79"/>
      <c r="M29" s="82"/>
      <c r="N29" s="83"/>
      <c r="O29" s="82"/>
      <c r="P29" s="5">
        <f t="shared" si="0"/>
        <v>0</v>
      </c>
      <c r="Q29"/>
    </row>
    <row r="30" spans="1:17" x14ac:dyDescent="0.25">
      <c r="A30" s="78"/>
      <c r="B30" s="79"/>
      <c r="C30" s="78"/>
      <c r="D30" s="78"/>
      <c r="E30" s="79"/>
      <c r="F30" s="79"/>
      <c r="G30" s="79"/>
      <c r="H30" s="80"/>
      <c r="I30" s="81"/>
      <c r="J30" s="82"/>
      <c r="K30" s="34">
        <f>DualAgency[[#This Row],[Sales Price or Aggregate Lease Value]]*DualAgency[[#This Row],[% of Applicant''s Volume Credit (enter as decimal)]]*2</f>
        <v>0</v>
      </c>
      <c r="L30" s="79"/>
      <c r="M30" s="82"/>
      <c r="N30" s="83"/>
      <c r="O30" s="82"/>
      <c r="P30" s="5">
        <f t="shared" si="0"/>
        <v>0</v>
      </c>
      <c r="Q30"/>
    </row>
    <row r="31" spans="1:17" x14ac:dyDescent="0.25">
      <c r="A31" s="78"/>
      <c r="B31" s="79"/>
      <c r="C31" s="78"/>
      <c r="D31" s="78"/>
      <c r="E31" s="79"/>
      <c r="F31" s="79"/>
      <c r="G31" s="79"/>
      <c r="H31" s="80"/>
      <c r="I31" s="81"/>
      <c r="J31" s="82"/>
      <c r="K31" s="34">
        <f>DualAgency[[#This Row],[Sales Price or Aggregate Lease Value]]*DualAgency[[#This Row],[% of Applicant''s Volume Credit (enter as decimal)]]*2</f>
        <v>0</v>
      </c>
      <c r="L31" s="79"/>
      <c r="M31" s="82"/>
      <c r="N31" s="83"/>
      <c r="O31" s="82"/>
      <c r="P31" s="5">
        <f t="shared" si="0"/>
        <v>0</v>
      </c>
      <c r="Q31"/>
    </row>
    <row r="32" spans="1:17" x14ac:dyDescent="0.25">
      <c r="A32" s="78"/>
      <c r="B32" s="79"/>
      <c r="C32" s="78"/>
      <c r="D32" s="78"/>
      <c r="E32" s="79"/>
      <c r="F32" s="79"/>
      <c r="G32" s="79"/>
      <c r="H32" s="80"/>
      <c r="I32" s="81"/>
      <c r="J32" s="82"/>
      <c r="K32" s="34">
        <f>DualAgency[[#This Row],[Sales Price or Aggregate Lease Value]]*DualAgency[[#This Row],[% of Applicant''s Volume Credit (enter as decimal)]]*2</f>
        <v>0</v>
      </c>
      <c r="L32" s="79"/>
      <c r="M32" s="82"/>
      <c r="N32" s="83"/>
      <c r="O32" s="82"/>
      <c r="P32" s="5">
        <f t="shared" si="0"/>
        <v>0</v>
      </c>
      <c r="Q32"/>
    </row>
    <row r="33" spans="1:17" x14ac:dyDescent="0.25">
      <c r="A33" s="78"/>
      <c r="B33" s="79"/>
      <c r="C33" s="78"/>
      <c r="D33" s="78"/>
      <c r="E33" s="79"/>
      <c r="F33" s="79"/>
      <c r="G33" s="79"/>
      <c r="H33" s="80"/>
      <c r="I33" s="81"/>
      <c r="J33" s="82"/>
      <c r="K33" s="34">
        <f>DualAgency[[#This Row],[Sales Price or Aggregate Lease Value]]*DualAgency[[#This Row],[% of Applicant''s Volume Credit (enter as decimal)]]*2</f>
        <v>0</v>
      </c>
      <c r="L33" s="79"/>
      <c r="M33" s="82"/>
      <c r="N33" s="83"/>
      <c r="O33" s="82"/>
      <c r="P33" s="5">
        <f t="shared" si="0"/>
        <v>0</v>
      </c>
      <c r="Q33"/>
    </row>
    <row r="34" spans="1:17" x14ac:dyDescent="0.25">
      <c r="A34" s="78"/>
      <c r="B34" s="79"/>
      <c r="C34" s="78"/>
      <c r="D34" s="78"/>
      <c r="E34" s="79"/>
      <c r="F34" s="79"/>
      <c r="G34" s="79"/>
      <c r="H34" s="80"/>
      <c r="I34" s="81"/>
      <c r="J34" s="82"/>
      <c r="K34" s="34">
        <f>DualAgency[[#This Row],[Sales Price or Aggregate Lease Value]]*DualAgency[[#This Row],[% of Applicant''s Volume Credit (enter as decimal)]]*2</f>
        <v>0</v>
      </c>
      <c r="L34" s="79"/>
      <c r="M34" s="82"/>
      <c r="N34" s="83"/>
      <c r="O34" s="82"/>
      <c r="P34" s="5">
        <f t="shared" ref="P34:P65" si="1">J34+M34+O34</f>
        <v>0</v>
      </c>
      <c r="Q34"/>
    </row>
    <row r="35" spans="1:17" x14ac:dyDescent="0.25">
      <c r="A35" s="78"/>
      <c r="B35" s="79"/>
      <c r="C35" s="78"/>
      <c r="D35" s="78"/>
      <c r="E35" s="79"/>
      <c r="F35" s="79"/>
      <c r="G35" s="79"/>
      <c r="H35" s="80"/>
      <c r="I35" s="81"/>
      <c r="J35" s="82"/>
      <c r="K35" s="34">
        <f>DualAgency[[#This Row],[Sales Price or Aggregate Lease Value]]*DualAgency[[#This Row],[% of Applicant''s Volume Credit (enter as decimal)]]*2</f>
        <v>0</v>
      </c>
      <c r="L35" s="79"/>
      <c r="M35" s="82"/>
      <c r="N35" s="83"/>
      <c r="O35" s="82"/>
      <c r="P35" s="5">
        <f t="shared" si="1"/>
        <v>0</v>
      </c>
      <c r="Q35"/>
    </row>
    <row r="36" spans="1:17" x14ac:dyDescent="0.25">
      <c r="A36" s="78"/>
      <c r="B36" s="79"/>
      <c r="C36" s="78"/>
      <c r="D36" s="78"/>
      <c r="E36" s="79"/>
      <c r="F36" s="79"/>
      <c r="G36" s="79"/>
      <c r="H36" s="80"/>
      <c r="I36" s="81"/>
      <c r="J36" s="82"/>
      <c r="K36" s="34">
        <f>DualAgency[[#This Row],[Sales Price or Aggregate Lease Value]]*DualAgency[[#This Row],[% of Applicant''s Volume Credit (enter as decimal)]]*2</f>
        <v>0</v>
      </c>
      <c r="L36" s="79"/>
      <c r="M36" s="82"/>
      <c r="N36" s="83"/>
      <c r="O36" s="82"/>
      <c r="P36" s="5">
        <f t="shared" si="1"/>
        <v>0</v>
      </c>
      <c r="Q36"/>
    </row>
    <row r="37" spans="1:17" x14ac:dyDescent="0.25">
      <c r="A37" s="78"/>
      <c r="B37" s="79"/>
      <c r="C37" s="78"/>
      <c r="D37" s="78"/>
      <c r="E37" s="79"/>
      <c r="F37" s="79"/>
      <c r="G37" s="79"/>
      <c r="H37" s="80"/>
      <c r="I37" s="81"/>
      <c r="J37" s="82"/>
      <c r="K37" s="34">
        <f>DualAgency[[#This Row],[Sales Price or Aggregate Lease Value]]*DualAgency[[#This Row],[% of Applicant''s Volume Credit (enter as decimal)]]*2</f>
        <v>0</v>
      </c>
      <c r="L37" s="79"/>
      <c r="M37" s="82"/>
      <c r="N37" s="83"/>
      <c r="O37" s="82"/>
      <c r="P37" s="5">
        <f t="shared" si="1"/>
        <v>0</v>
      </c>
      <c r="Q37"/>
    </row>
    <row r="38" spans="1:17" x14ac:dyDescent="0.25">
      <c r="A38" s="78"/>
      <c r="B38" s="79"/>
      <c r="C38" s="78"/>
      <c r="D38" s="78"/>
      <c r="E38" s="79"/>
      <c r="F38" s="79"/>
      <c r="G38" s="79"/>
      <c r="H38" s="80"/>
      <c r="I38" s="81"/>
      <c r="J38" s="82"/>
      <c r="K38" s="34">
        <f>DualAgency[[#This Row],[Sales Price or Aggregate Lease Value]]*DualAgency[[#This Row],[% of Applicant''s Volume Credit (enter as decimal)]]*2</f>
        <v>0</v>
      </c>
      <c r="L38" s="79"/>
      <c r="M38" s="82"/>
      <c r="N38" s="83"/>
      <c r="O38" s="82"/>
      <c r="P38" s="5">
        <f t="shared" si="1"/>
        <v>0</v>
      </c>
      <c r="Q38"/>
    </row>
    <row r="39" spans="1:17" x14ac:dyDescent="0.25">
      <c r="A39" s="78"/>
      <c r="B39" s="79"/>
      <c r="C39" s="78"/>
      <c r="D39" s="78"/>
      <c r="E39" s="79"/>
      <c r="F39" s="79"/>
      <c r="G39" s="79"/>
      <c r="H39" s="80"/>
      <c r="I39" s="81"/>
      <c r="J39" s="82"/>
      <c r="K39" s="34">
        <f>DualAgency[[#This Row],[Sales Price or Aggregate Lease Value]]*DualAgency[[#This Row],[% of Applicant''s Volume Credit (enter as decimal)]]*2</f>
        <v>0</v>
      </c>
      <c r="L39" s="79"/>
      <c r="M39" s="82"/>
      <c r="N39" s="83"/>
      <c r="O39" s="82"/>
      <c r="P39" s="5">
        <f t="shared" si="1"/>
        <v>0</v>
      </c>
      <c r="Q39"/>
    </row>
    <row r="40" spans="1:17" x14ac:dyDescent="0.25">
      <c r="A40" s="78"/>
      <c r="B40" s="79"/>
      <c r="C40" s="78"/>
      <c r="D40" s="78"/>
      <c r="E40" s="79"/>
      <c r="F40" s="79"/>
      <c r="G40" s="79"/>
      <c r="H40" s="80"/>
      <c r="I40" s="81"/>
      <c r="J40" s="82"/>
      <c r="K40" s="34">
        <f>DualAgency[[#This Row],[Sales Price or Aggregate Lease Value]]*DualAgency[[#This Row],[% of Applicant''s Volume Credit (enter as decimal)]]*2</f>
        <v>0</v>
      </c>
      <c r="L40" s="79"/>
      <c r="M40" s="82"/>
      <c r="N40" s="83"/>
      <c r="O40" s="82"/>
      <c r="P40" s="5">
        <f t="shared" si="1"/>
        <v>0</v>
      </c>
      <c r="Q40"/>
    </row>
    <row r="41" spans="1:17" x14ac:dyDescent="0.25">
      <c r="A41" s="78"/>
      <c r="B41" s="79"/>
      <c r="C41" s="78"/>
      <c r="D41" s="78"/>
      <c r="E41" s="79"/>
      <c r="F41" s="79"/>
      <c r="G41" s="79"/>
      <c r="H41" s="80"/>
      <c r="I41" s="81"/>
      <c r="J41" s="82"/>
      <c r="K41" s="34">
        <f>DualAgency[[#This Row],[Sales Price or Aggregate Lease Value]]*DualAgency[[#This Row],[% of Applicant''s Volume Credit (enter as decimal)]]*2</f>
        <v>0</v>
      </c>
      <c r="L41" s="79"/>
      <c r="M41" s="82"/>
      <c r="N41" s="83"/>
      <c r="O41" s="82"/>
      <c r="P41" s="5">
        <f t="shared" si="1"/>
        <v>0</v>
      </c>
      <c r="Q41"/>
    </row>
    <row r="42" spans="1:17" x14ac:dyDescent="0.25">
      <c r="A42" s="78"/>
      <c r="B42" s="79"/>
      <c r="C42" s="78"/>
      <c r="D42" s="78"/>
      <c r="E42" s="79"/>
      <c r="F42" s="79"/>
      <c r="G42" s="79"/>
      <c r="H42" s="80"/>
      <c r="I42" s="81"/>
      <c r="J42" s="82"/>
      <c r="K42" s="34">
        <f>DualAgency[[#This Row],[Sales Price or Aggregate Lease Value]]*DualAgency[[#This Row],[% of Applicant''s Volume Credit (enter as decimal)]]*2</f>
        <v>0</v>
      </c>
      <c r="L42" s="79"/>
      <c r="M42" s="82"/>
      <c r="N42" s="83"/>
      <c r="O42" s="82"/>
      <c r="P42" s="5">
        <f t="shared" si="1"/>
        <v>0</v>
      </c>
      <c r="Q42"/>
    </row>
    <row r="43" spans="1:17" x14ac:dyDescent="0.25">
      <c r="A43" s="78"/>
      <c r="B43" s="79"/>
      <c r="C43" s="78"/>
      <c r="D43" s="78"/>
      <c r="E43" s="79"/>
      <c r="F43" s="79"/>
      <c r="G43" s="79"/>
      <c r="H43" s="80"/>
      <c r="I43" s="81"/>
      <c r="J43" s="82"/>
      <c r="K43" s="34">
        <f>DualAgency[[#This Row],[Sales Price or Aggregate Lease Value]]*DualAgency[[#This Row],[% of Applicant''s Volume Credit (enter as decimal)]]*2</f>
        <v>0</v>
      </c>
      <c r="L43" s="79"/>
      <c r="M43" s="82"/>
      <c r="N43" s="83"/>
      <c r="O43" s="82"/>
      <c r="P43" s="5">
        <f t="shared" si="1"/>
        <v>0</v>
      </c>
      <c r="Q43"/>
    </row>
    <row r="44" spans="1:17" x14ac:dyDescent="0.25">
      <c r="A44" s="78"/>
      <c r="B44" s="79"/>
      <c r="C44" s="78"/>
      <c r="D44" s="78"/>
      <c r="E44" s="79"/>
      <c r="F44" s="79"/>
      <c r="G44" s="79"/>
      <c r="H44" s="80"/>
      <c r="I44" s="81"/>
      <c r="J44" s="82"/>
      <c r="K44" s="34">
        <f>DualAgency[[#This Row],[Sales Price or Aggregate Lease Value]]*DualAgency[[#This Row],[% of Applicant''s Volume Credit (enter as decimal)]]*2</f>
        <v>0</v>
      </c>
      <c r="L44" s="79"/>
      <c r="M44" s="82"/>
      <c r="N44" s="83"/>
      <c r="O44" s="82"/>
      <c r="P44" s="5">
        <f t="shared" si="1"/>
        <v>0</v>
      </c>
      <c r="Q44"/>
    </row>
    <row r="45" spans="1:17" x14ac:dyDescent="0.25">
      <c r="A45" s="78"/>
      <c r="B45" s="79"/>
      <c r="C45" s="78"/>
      <c r="D45" s="78"/>
      <c r="E45" s="79"/>
      <c r="F45" s="79"/>
      <c r="G45" s="79"/>
      <c r="H45" s="80"/>
      <c r="I45" s="81"/>
      <c r="J45" s="82"/>
      <c r="K45" s="34">
        <f>DualAgency[[#This Row],[Sales Price or Aggregate Lease Value]]*DualAgency[[#This Row],[% of Applicant''s Volume Credit (enter as decimal)]]*2</f>
        <v>0</v>
      </c>
      <c r="L45" s="79"/>
      <c r="M45" s="82"/>
      <c r="N45" s="83"/>
      <c r="O45" s="82"/>
      <c r="P45" s="5">
        <f t="shared" si="1"/>
        <v>0</v>
      </c>
      <c r="Q45"/>
    </row>
    <row r="46" spans="1:17" x14ac:dyDescent="0.25">
      <c r="A46" s="78"/>
      <c r="B46" s="79"/>
      <c r="C46" s="78"/>
      <c r="D46" s="78"/>
      <c r="E46" s="79"/>
      <c r="F46" s="79"/>
      <c r="G46" s="79"/>
      <c r="H46" s="80"/>
      <c r="I46" s="81"/>
      <c r="J46" s="82"/>
      <c r="K46" s="34">
        <f>DualAgency[[#This Row],[Sales Price or Aggregate Lease Value]]*DualAgency[[#This Row],[% of Applicant''s Volume Credit (enter as decimal)]]*2</f>
        <v>0</v>
      </c>
      <c r="L46" s="79"/>
      <c r="M46" s="82"/>
      <c r="N46" s="83"/>
      <c r="O46" s="82"/>
      <c r="P46" s="5">
        <f t="shared" si="1"/>
        <v>0</v>
      </c>
      <c r="Q46"/>
    </row>
    <row r="47" spans="1:17" x14ac:dyDescent="0.25">
      <c r="A47" s="78"/>
      <c r="B47" s="79"/>
      <c r="C47" s="78"/>
      <c r="D47" s="78"/>
      <c r="E47" s="79"/>
      <c r="F47" s="79"/>
      <c r="G47" s="79"/>
      <c r="H47" s="80"/>
      <c r="I47" s="81"/>
      <c r="J47" s="82"/>
      <c r="K47" s="34">
        <f>DualAgency[[#This Row],[Sales Price or Aggregate Lease Value]]*DualAgency[[#This Row],[% of Applicant''s Volume Credit (enter as decimal)]]*2</f>
        <v>0</v>
      </c>
      <c r="L47" s="79"/>
      <c r="M47" s="82"/>
      <c r="N47" s="83"/>
      <c r="O47" s="82"/>
      <c r="P47" s="5">
        <f t="shared" si="1"/>
        <v>0</v>
      </c>
      <c r="Q47"/>
    </row>
    <row r="48" spans="1:17" x14ac:dyDescent="0.25">
      <c r="A48" s="78"/>
      <c r="B48" s="79"/>
      <c r="C48" s="78"/>
      <c r="D48" s="78"/>
      <c r="E48" s="79"/>
      <c r="F48" s="79"/>
      <c r="G48" s="79"/>
      <c r="H48" s="80"/>
      <c r="I48" s="81"/>
      <c r="J48" s="82"/>
      <c r="K48" s="34">
        <f>DualAgency[[#This Row],[Sales Price or Aggregate Lease Value]]*DualAgency[[#This Row],[% of Applicant''s Volume Credit (enter as decimal)]]*2</f>
        <v>0</v>
      </c>
      <c r="L48" s="79"/>
      <c r="M48" s="82"/>
      <c r="N48" s="83"/>
      <c r="O48" s="82"/>
      <c r="P48" s="5">
        <f t="shared" si="1"/>
        <v>0</v>
      </c>
      <c r="Q48"/>
    </row>
    <row r="49" spans="1:17" x14ac:dyDescent="0.25">
      <c r="A49" s="78"/>
      <c r="B49" s="79"/>
      <c r="C49" s="78"/>
      <c r="D49" s="78"/>
      <c r="E49" s="79"/>
      <c r="F49" s="79"/>
      <c r="G49" s="79"/>
      <c r="H49" s="80"/>
      <c r="I49" s="81"/>
      <c r="J49" s="82"/>
      <c r="K49" s="34">
        <f>DualAgency[[#This Row],[Sales Price or Aggregate Lease Value]]*DualAgency[[#This Row],[% of Applicant''s Volume Credit (enter as decimal)]]*2</f>
        <v>0</v>
      </c>
      <c r="L49" s="79"/>
      <c r="M49" s="82"/>
      <c r="N49" s="83"/>
      <c r="O49" s="82"/>
      <c r="P49" s="5">
        <f t="shared" si="1"/>
        <v>0</v>
      </c>
      <c r="Q49"/>
    </row>
    <row r="50" spans="1:17" x14ac:dyDescent="0.25">
      <c r="A50" s="78"/>
      <c r="B50" s="79"/>
      <c r="C50" s="78"/>
      <c r="D50" s="78"/>
      <c r="E50" s="79"/>
      <c r="F50" s="79"/>
      <c r="G50" s="79"/>
      <c r="H50" s="80"/>
      <c r="I50" s="81"/>
      <c r="J50" s="82"/>
      <c r="K50" s="34">
        <f>DualAgency[[#This Row],[Sales Price or Aggregate Lease Value]]*DualAgency[[#This Row],[% of Applicant''s Volume Credit (enter as decimal)]]*2</f>
        <v>0</v>
      </c>
      <c r="L50" s="79"/>
      <c r="M50" s="82"/>
      <c r="N50" s="83"/>
      <c r="O50" s="82"/>
      <c r="P50" s="5">
        <f t="shared" si="1"/>
        <v>0</v>
      </c>
      <c r="Q50"/>
    </row>
    <row r="51" spans="1:17" x14ac:dyDescent="0.25">
      <c r="A51" s="78"/>
      <c r="B51" s="79"/>
      <c r="C51" s="78"/>
      <c r="D51" s="78"/>
      <c r="E51" s="79"/>
      <c r="F51" s="79"/>
      <c r="G51" s="79"/>
      <c r="H51" s="80"/>
      <c r="I51" s="81"/>
      <c r="J51" s="82"/>
      <c r="K51" s="34">
        <f>DualAgency[[#This Row],[Sales Price or Aggregate Lease Value]]*DualAgency[[#This Row],[% of Applicant''s Volume Credit (enter as decimal)]]*2</f>
        <v>0</v>
      </c>
      <c r="L51" s="79"/>
      <c r="M51" s="82"/>
      <c r="N51" s="83"/>
      <c r="O51" s="82"/>
      <c r="P51" s="5">
        <f t="shared" si="1"/>
        <v>0</v>
      </c>
      <c r="Q51"/>
    </row>
    <row r="52" spans="1:17" x14ac:dyDescent="0.25">
      <c r="A52" s="78"/>
      <c r="B52" s="79"/>
      <c r="C52" s="78"/>
      <c r="D52" s="78"/>
      <c r="E52" s="79"/>
      <c r="F52" s="79"/>
      <c r="G52" s="79"/>
      <c r="H52" s="80"/>
      <c r="I52" s="81"/>
      <c r="J52" s="82"/>
      <c r="K52" s="34">
        <f>DualAgency[[#This Row],[Sales Price or Aggregate Lease Value]]*DualAgency[[#This Row],[% of Applicant''s Volume Credit (enter as decimal)]]*2</f>
        <v>0</v>
      </c>
      <c r="L52" s="79"/>
      <c r="M52" s="82"/>
      <c r="N52" s="83"/>
      <c r="O52" s="82"/>
      <c r="P52" s="5">
        <f t="shared" si="1"/>
        <v>0</v>
      </c>
      <c r="Q52"/>
    </row>
    <row r="53" spans="1:17" x14ac:dyDescent="0.25">
      <c r="A53" s="78"/>
      <c r="B53" s="79"/>
      <c r="C53" s="78"/>
      <c r="D53" s="78"/>
      <c r="E53" s="79"/>
      <c r="F53" s="79"/>
      <c r="G53" s="79"/>
      <c r="H53" s="80"/>
      <c r="I53" s="81"/>
      <c r="J53" s="82"/>
      <c r="K53" s="34">
        <f>DualAgency[[#This Row],[Sales Price or Aggregate Lease Value]]*DualAgency[[#This Row],[% of Applicant''s Volume Credit (enter as decimal)]]*2</f>
        <v>0</v>
      </c>
      <c r="L53" s="79"/>
      <c r="M53" s="82"/>
      <c r="N53" s="83"/>
      <c r="O53" s="82"/>
      <c r="P53" s="5">
        <f t="shared" si="1"/>
        <v>0</v>
      </c>
      <c r="Q53"/>
    </row>
    <row r="54" spans="1:17" x14ac:dyDescent="0.25">
      <c r="A54" s="78"/>
      <c r="B54" s="79"/>
      <c r="C54" s="78"/>
      <c r="D54" s="78"/>
      <c r="E54" s="79"/>
      <c r="F54" s="79"/>
      <c r="G54" s="79"/>
      <c r="H54" s="80"/>
      <c r="I54" s="81"/>
      <c r="J54" s="82"/>
      <c r="K54" s="34">
        <f>DualAgency[[#This Row],[Sales Price or Aggregate Lease Value]]*DualAgency[[#This Row],[% of Applicant''s Volume Credit (enter as decimal)]]*2</f>
        <v>0</v>
      </c>
      <c r="L54" s="79"/>
      <c r="M54" s="82"/>
      <c r="N54" s="83"/>
      <c r="O54" s="82"/>
      <c r="P54" s="5">
        <f t="shared" si="1"/>
        <v>0</v>
      </c>
      <c r="Q54"/>
    </row>
    <row r="55" spans="1:17" x14ac:dyDescent="0.25">
      <c r="A55" s="78"/>
      <c r="B55" s="79"/>
      <c r="C55" s="78"/>
      <c r="D55" s="78"/>
      <c r="E55" s="79"/>
      <c r="F55" s="79"/>
      <c r="G55" s="79"/>
      <c r="H55" s="80"/>
      <c r="I55" s="81"/>
      <c r="J55" s="82"/>
      <c r="K55" s="34">
        <f>DualAgency[[#This Row],[Sales Price or Aggregate Lease Value]]*DualAgency[[#This Row],[% of Applicant''s Volume Credit (enter as decimal)]]*2</f>
        <v>0</v>
      </c>
      <c r="L55" s="79"/>
      <c r="M55" s="82"/>
      <c r="N55" s="83"/>
      <c r="O55" s="82"/>
      <c r="P55" s="5">
        <f t="shared" si="1"/>
        <v>0</v>
      </c>
      <c r="Q55"/>
    </row>
    <row r="56" spans="1:17" x14ac:dyDescent="0.25">
      <c r="A56" s="78"/>
      <c r="B56" s="79"/>
      <c r="C56" s="78"/>
      <c r="D56" s="78"/>
      <c r="E56" s="79"/>
      <c r="F56" s="79"/>
      <c r="G56" s="79"/>
      <c r="H56" s="80"/>
      <c r="I56" s="81"/>
      <c r="J56" s="82"/>
      <c r="K56" s="34">
        <f>DualAgency[[#This Row],[Sales Price or Aggregate Lease Value]]*DualAgency[[#This Row],[% of Applicant''s Volume Credit (enter as decimal)]]*2</f>
        <v>0</v>
      </c>
      <c r="L56" s="79"/>
      <c r="M56" s="82"/>
      <c r="N56" s="83"/>
      <c r="O56" s="82"/>
      <c r="P56" s="5">
        <f t="shared" si="1"/>
        <v>0</v>
      </c>
      <c r="Q56"/>
    </row>
    <row r="57" spans="1:17" x14ac:dyDescent="0.25">
      <c r="A57" s="78"/>
      <c r="B57" s="79"/>
      <c r="C57" s="78"/>
      <c r="D57" s="78"/>
      <c r="E57" s="79"/>
      <c r="F57" s="79"/>
      <c r="G57" s="79"/>
      <c r="H57" s="80"/>
      <c r="I57" s="81"/>
      <c r="J57" s="82"/>
      <c r="K57" s="34">
        <f>DualAgency[[#This Row],[Sales Price or Aggregate Lease Value]]*DualAgency[[#This Row],[% of Applicant''s Volume Credit (enter as decimal)]]*2</f>
        <v>0</v>
      </c>
      <c r="L57" s="79"/>
      <c r="M57" s="82"/>
      <c r="N57" s="83"/>
      <c r="O57" s="82"/>
      <c r="P57" s="5">
        <f t="shared" si="1"/>
        <v>0</v>
      </c>
      <c r="Q57"/>
    </row>
    <row r="58" spans="1:17" x14ac:dyDescent="0.25">
      <c r="A58" s="78"/>
      <c r="B58" s="79"/>
      <c r="C58" s="78"/>
      <c r="D58" s="78"/>
      <c r="E58" s="79"/>
      <c r="F58" s="79"/>
      <c r="G58" s="79"/>
      <c r="H58" s="80"/>
      <c r="I58" s="81"/>
      <c r="J58" s="82"/>
      <c r="K58" s="34">
        <f>DualAgency[[#This Row],[Sales Price or Aggregate Lease Value]]*DualAgency[[#This Row],[% of Applicant''s Volume Credit (enter as decimal)]]*2</f>
        <v>0</v>
      </c>
      <c r="L58" s="79"/>
      <c r="M58" s="82"/>
      <c r="N58" s="83"/>
      <c r="O58" s="82"/>
      <c r="P58" s="5">
        <f t="shared" si="1"/>
        <v>0</v>
      </c>
      <c r="Q58"/>
    </row>
    <row r="59" spans="1:17" x14ac:dyDescent="0.25">
      <c r="A59" s="78"/>
      <c r="B59" s="79"/>
      <c r="C59" s="78"/>
      <c r="D59" s="78"/>
      <c r="E59" s="79"/>
      <c r="F59" s="79"/>
      <c r="G59" s="79"/>
      <c r="H59" s="80"/>
      <c r="I59" s="81"/>
      <c r="J59" s="82"/>
      <c r="K59" s="34">
        <f>DualAgency[[#This Row],[Sales Price or Aggregate Lease Value]]*DualAgency[[#This Row],[% of Applicant''s Volume Credit (enter as decimal)]]*2</f>
        <v>0</v>
      </c>
      <c r="L59" s="79"/>
      <c r="M59" s="82"/>
      <c r="N59" s="83"/>
      <c r="O59" s="82"/>
      <c r="P59" s="5">
        <f t="shared" si="1"/>
        <v>0</v>
      </c>
      <c r="Q59"/>
    </row>
    <row r="60" spans="1:17" x14ac:dyDescent="0.25">
      <c r="A60" s="78"/>
      <c r="B60" s="79"/>
      <c r="C60" s="78"/>
      <c r="D60" s="78"/>
      <c r="E60" s="79"/>
      <c r="F60" s="79"/>
      <c r="G60" s="79"/>
      <c r="H60" s="80"/>
      <c r="I60" s="81"/>
      <c r="J60" s="82"/>
      <c r="K60" s="34">
        <f>DualAgency[[#This Row],[Sales Price or Aggregate Lease Value]]*DualAgency[[#This Row],[% of Applicant''s Volume Credit (enter as decimal)]]*2</f>
        <v>0</v>
      </c>
      <c r="L60" s="79"/>
      <c r="M60" s="82"/>
      <c r="N60" s="83"/>
      <c r="O60" s="82"/>
      <c r="P60" s="5">
        <f t="shared" si="1"/>
        <v>0</v>
      </c>
      <c r="Q60"/>
    </row>
    <row r="61" spans="1:17" x14ac:dyDescent="0.25">
      <c r="A61" s="78"/>
      <c r="B61" s="79"/>
      <c r="C61" s="78"/>
      <c r="D61" s="78"/>
      <c r="E61" s="79"/>
      <c r="F61" s="79"/>
      <c r="G61" s="79"/>
      <c r="H61" s="80"/>
      <c r="I61" s="81"/>
      <c r="J61" s="82"/>
      <c r="K61" s="34">
        <f>DualAgency[[#This Row],[Sales Price or Aggregate Lease Value]]*DualAgency[[#This Row],[% of Applicant''s Volume Credit (enter as decimal)]]*2</f>
        <v>0</v>
      </c>
      <c r="L61" s="79"/>
      <c r="M61" s="82"/>
      <c r="N61" s="83"/>
      <c r="O61" s="82"/>
      <c r="P61" s="5">
        <f t="shared" si="1"/>
        <v>0</v>
      </c>
      <c r="Q61"/>
    </row>
    <row r="62" spans="1:17" x14ac:dyDescent="0.25">
      <c r="A62" s="78"/>
      <c r="B62" s="79"/>
      <c r="C62" s="78"/>
      <c r="D62" s="78"/>
      <c r="E62" s="79"/>
      <c r="F62" s="79"/>
      <c r="G62" s="79"/>
      <c r="H62" s="80"/>
      <c r="I62" s="81"/>
      <c r="J62" s="82"/>
      <c r="K62" s="34">
        <f>DualAgency[[#This Row],[Sales Price or Aggregate Lease Value]]*DualAgency[[#This Row],[% of Applicant''s Volume Credit (enter as decimal)]]*2</f>
        <v>0</v>
      </c>
      <c r="L62" s="79"/>
      <c r="M62" s="82"/>
      <c r="N62" s="83"/>
      <c r="O62" s="82"/>
      <c r="P62" s="5">
        <f t="shared" si="1"/>
        <v>0</v>
      </c>
      <c r="Q62"/>
    </row>
    <row r="63" spans="1:17" x14ac:dyDescent="0.25">
      <c r="A63" s="78"/>
      <c r="B63" s="79"/>
      <c r="C63" s="78"/>
      <c r="D63" s="78"/>
      <c r="E63" s="79"/>
      <c r="F63" s="79"/>
      <c r="G63" s="79"/>
      <c r="H63" s="80"/>
      <c r="I63" s="81"/>
      <c r="J63" s="82"/>
      <c r="K63" s="34">
        <f>DualAgency[[#This Row],[Sales Price or Aggregate Lease Value]]*DualAgency[[#This Row],[% of Applicant''s Volume Credit (enter as decimal)]]*2</f>
        <v>0</v>
      </c>
      <c r="L63" s="79"/>
      <c r="M63" s="82"/>
      <c r="N63" s="83"/>
      <c r="O63" s="82"/>
      <c r="P63" s="5">
        <f t="shared" si="1"/>
        <v>0</v>
      </c>
      <c r="Q63"/>
    </row>
    <row r="64" spans="1:17" x14ac:dyDescent="0.25">
      <c r="A64" s="78"/>
      <c r="B64" s="79"/>
      <c r="C64" s="78"/>
      <c r="D64" s="78"/>
      <c r="E64" s="79"/>
      <c r="F64" s="79"/>
      <c r="G64" s="79"/>
      <c r="H64" s="80"/>
      <c r="I64" s="81"/>
      <c r="J64" s="82"/>
      <c r="K64" s="34">
        <f>DualAgency[[#This Row],[Sales Price or Aggregate Lease Value]]*DualAgency[[#This Row],[% of Applicant''s Volume Credit (enter as decimal)]]*2</f>
        <v>0</v>
      </c>
      <c r="L64" s="79"/>
      <c r="M64" s="82"/>
      <c r="N64" s="83"/>
      <c r="O64" s="82"/>
      <c r="P64" s="5">
        <f t="shared" si="1"/>
        <v>0</v>
      </c>
      <c r="Q64"/>
    </row>
    <row r="65" spans="1:17" x14ac:dyDescent="0.25">
      <c r="A65" s="78"/>
      <c r="B65" s="79"/>
      <c r="C65" s="78"/>
      <c r="D65" s="78"/>
      <c r="E65" s="79"/>
      <c r="F65" s="79"/>
      <c r="G65" s="79"/>
      <c r="H65" s="80"/>
      <c r="I65" s="81"/>
      <c r="J65" s="82"/>
      <c r="K65" s="34">
        <f>DualAgency[[#This Row],[Sales Price or Aggregate Lease Value]]*DualAgency[[#This Row],[% of Applicant''s Volume Credit (enter as decimal)]]*2</f>
        <v>0</v>
      </c>
      <c r="L65" s="79"/>
      <c r="M65" s="82"/>
      <c r="N65" s="83"/>
      <c r="O65" s="82"/>
      <c r="P65" s="5">
        <f t="shared" si="1"/>
        <v>0</v>
      </c>
      <c r="Q65"/>
    </row>
    <row r="66" spans="1:17" x14ac:dyDescent="0.25">
      <c r="A66" s="78"/>
      <c r="B66" s="79"/>
      <c r="C66" s="78"/>
      <c r="D66" s="78"/>
      <c r="E66" s="79"/>
      <c r="F66" s="79"/>
      <c r="G66" s="79"/>
      <c r="H66" s="80"/>
      <c r="I66" s="81"/>
      <c r="J66" s="82"/>
      <c r="K66" s="34">
        <f>DualAgency[[#This Row],[Sales Price or Aggregate Lease Value]]*DualAgency[[#This Row],[% of Applicant''s Volume Credit (enter as decimal)]]*2</f>
        <v>0</v>
      </c>
      <c r="L66" s="79"/>
      <c r="M66" s="82"/>
      <c r="N66" s="83"/>
      <c r="O66" s="82"/>
      <c r="P66" s="5">
        <f t="shared" ref="P66:P87" si="2">J66+M66+O66</f>
        <v>0</v>
      </c>
      <c r="Q66"/>
    </row>
    <row r="67" spans="1:17" x14ac:dyDescent="0.25">
      <c r="A67" s="78"/>
      <c r="B67" s="79"/>
      <c r="C67" s="78"/>
      <c r="D67" s="78"/>
      <c r="E67" s="79"/>
      <c r="F67" s="79"/>
      <c r="G67" s="79"/>
      <c r="H67" s="80"/>
      <c r="I67" s="81"/>
      <c r="J67" s="82"/>
      <c r="K67" s="34">
        <f>DualAgency[[#This Row],[Sales Price or Aggregate Lease Value]]*DualAgency[[#This Row],[% of Applicant''s Volume Credit (enter as decimal)]]*2</f>
        <v>0</v>
      </c>
      <c r="L67" s="79"/>
      <c r="M67" s="82"/>
      <c r="N67" s="83"/>
      <c r="O67" s="82"/>
      <c r="P67" s="5">
        <f t="shared" si="2"/>
        <v>0</v>
      </c>
      <c r="Q67"/>
    </row>
    <row r="68" spans="1:17" x14ac:dyDescent="0.25">
      <c r="A68" s="78"/>
      <c r="B68" s="79"/>
      <c r="C68" s="78"/>
      <c r="D68" s="78"/>
      <c r="E68" s="79"/>
      <c r="F68" s="79"/>
      <c r="G68" s="79"/>
      <c r="H68" s="80"/>
      <c r="I68" s="81"/>
      <c r="J68" s="82"/>
      <c r="K68" s="34">
        <f>DualAgency[[#This Row],[Sales Price or Aggregate Lease Value]]*DualAgency[[#This Row],[% of Applicant''s Volume Credit (enter as decimal)]]*2</f>
        <v>0</v>
      </c>
      <c r="L68" s="79"/>
      <c r="M68" s="82"/>
      <c r="N68" s="83"/>
      <c r="O68" s="82"/>
      <c r="P68" s="5">
        <f t="shared" si="2"/>
        <v>0</v>
      </c>
      <c r="Q68"/>
    </row>
    <row r="69" spans="1:17" x14ac:dyDescent="0.25">
      <c r="A69" s="78"/>
      <c r="B69" s="79"/>
      <c r="C69" s="78"/>
      <c r="D69" s="78"/>
      <c r="E69" s="79"/>
      <c r="F69" s="79"/>
      <c r="G69" s="79"/>
      <c r="H69" s="80"/>
      <c r="I69" s="81"/>
      <c r="J69" s="82"/>
      <c r="K69" s="34">
        <f>DualAgency[[#This Row],[Sales Price or Aggregate Lease Value]]*DualAgency[[#This Row],[% of Applicant''s Volume Credit (enter as decimal)]]*2</f>
        <v>0</v>
      </c>
      <c r="L69" s="79"/>
      <c r="M69" s="82"/>
      <c r="N69" s="83"/>
      <c r="O69" s="82"/>
      <c r="P69" s="5">
        <f t="shared" si="2"/>
        <v>0</v>
      </c>
      <c r="Q69"/>
    </row>
    <row r="70" spans="1:17" x14ac:dyDescent="0.25">
      <c r="A70" s="78"/>
      <c r="B70" s="79"/>
      <c r="C70" s="78"/>
      <c r="D70" s="78"/>
      <c r="E70" s="79"/>
      <c r="F70" s="79"/>
      <c r="G70" s="79"/>
      <c r="H70" s="80"/>
      <c r="I70" s="81"/>
      <c r="J70" s="82"/>
      <c r="K70" s="34">
        <f>DualAgency[[#This Row],[Sales Price or Aggregate Lease Value]]*DualAgency[[#This Row],[% of Applicant''s Volume Credit (enter as decimal)]]*2</f>
        <v>0</v>
      </c>
      <c r="L70" s="79"/>
      <c r="M70" s="82"/>
      <c r="N70" s="83"/>
      <c r="O70" s="82"/>
      <c r="P70" s="5">
        <f t="shared" si="2"/>
        <v>0</v>
      </c>
      <c r="Q70"/>
    </row>
    <row r="71" spans="1:17" x14ac:dyDescent="0.25">
      <c r="A71" s="78"/>
      <c r="B71" s="79"/>
      <c r="C71" s="78"/>
      <c r="D71" s="78"/>
      <c r="E71" s="79"/>
      <c r="F71" s="79"/>
      <c r="G71" s="79"/>
      <c r="H71" s="80"/>
      <c r="I71" s="81"/>
      <c r="J71" s="82"/>
      <c r="K71" s="34">
        <f>DualAgency[[#This Row],[Sales Price or Aggregate Lease Value]]*DualAgency[[#This Row],[% of Applicant''s Volume Credit (enter as decimal)]]*2</f>
        <v>0</v>
      </c>
      <c r="L71" s="79"/>
      <c r="M71" s="82"/>
      <c r="N71" s="83"/>
      <c r="O71" s="82"/>
      <c r="P71" s="5">
        <f t="shared" si="2"/>
        <v>0</v>
      </c>
      <c r="Q71"/>
    </row>
    <row r="72" spans="1:17" x14ac:dyDescent="0.25">
      <c r="A72" s="78"/>
      <c r="B72" s="79"/>
      <c r="C72" s="78"/>
      <c r="D72" s="78"/>
      <c r="E72" s="79"/>
      <c r="F72" s="79"/>
      <c r="G72" s="79"/>
      <c r="H72" s="80"/>
      <c r="I72" s="81"/>
      <c r="J72" s="82"/>
      <c r="K72" s="34">
        <f>DualAgency[[#This Row],[Sales Price or Aggregate Lease Value]]*DualAgency[[#This Row],[% of Applicant''s Volume Credit (enter as decimal)]]*2</f>
        <v>0</v>
      </c>
      <c r="L72" s="79"/>
      <c r="M72" s="82"/>
      <c r="N72" s="83"/>
      <c r="O72" s="82"/>
      <c r="P72" s="5">
        <f t="shared" si="2"/>
        <v>0</v>
      </c>
      <c r="Q72"/>
    </row>
    <row r="73" spans="1:17" x14ac:dyDescent="0.25">
      <c r="A73" s="78"/>
      <c r="B73" s="79"/>
      <c r="C73" s="78"/>
      <c r="D73" s="78"/>
      <c r="E73" s="79"/>
      <c r="F73" s="79"/>
      <c r="G73" s="79"/>
      <c r="H73" s="80"/>
      <c r="I73" s="81"/>
      <c r="J73" s="82"/>
      <c r="K73" s="34">
        <f>DualAgency[[#This Row],[Sales Price or Aggregate Lease Value]]*DualAgency[[#This Row],[% of Applicant''s Volume Credit (enter as decimal)]]*2</f>
        <v>0</v>
      </c>
      <c r="L73" s="79"/>
      <c r="M73" s="82"/>
      <c r="N73" s="83"/>
      <c r="O73" s="82"/>
      <c r="P73" s="5">
        <f t="shared" si="2"/>
        <v>0</v>
      </c>
      <c r="Q73"/>
    </row>
    <row r="74" spans="1:17" x14ac:dyDescent="0.25">
      <c r="A74" s="78"/>
      <c r="B74" s="79"/>
      <c r="C74" s="78"/>
      <c r="D74" s="78"/>
      <c r="E74" s="79"/>
      <c r="F74" s="79"/>
      <c r="G74" s="79"/>
      <c r="H74" s="80"/>
      <c r="I74" s="81"/>
      <c r="J74" s="82"/>
      <c r="K74" s="34">
        <f>DualAgency[[#This Row],[Sales Price or Aggregate Lease Value]]*DualAgency[[#This Row],[% of Applicant''s Volume Credit (enter as decimal)]]*2</f>
        <v>0</v>
      </c>
      <c r="L74" s="79"/>
      <c r="M74" s="82"/>
      <c r="N74" s="83"/>
      <c r="O74" s="82"/>
      <c r="P74" s="5">
        <f t="shared" si="2"/>
        <v>0</v>
      </c>
      <c r="Q74"/>
    </row>
    <row r="75" spans="1:17" x14ac:dyDescent="0.25">
      <c r="A75" s="78"/>
      <c r="B75" s="79"/>
      <c r="C75" s="78"/>
      <c r="D75" s="78"/>
      <c r="E75" s="79"/>
      <c r="F75" s="79"/>
      <c r="G75" s="79"/>
      <c r="H75" s="80"/>
      <c r="I75" s="81"/>
      <c r="J75" s="82"/>
      <c r="K75" s="34">
        <f>DualAgency[[#This Row],[Sales Price or Aggregate Lease Value]]*DualAgency[[#This Row],[% of Applicant''s Volume Credit (enter as decimal)]]*2</f>
        <v>0</v>
      </c>
      <c r="L75" s="79"/>
      <c r="M75" s="82"/>
      <c r="N75" s="83"/>
      <c r="O75" s="82"/>
      <c r="P75" s="5">
        <f t="shared" si="2"/>
        <v>0</v>
      </c>
      <c r="Q75"/>
    </row>
    <row r="76" spans="1:17" x14ac:dyDescent="0.25">
      <c r="A76" s="78"/>
      <c r="B76" s="79"/>
      <c r="C76" s="78"/>
      <c r="D76" s="78"/>
      <c r="E76" s="79"/>
      <c r="F76" s="79"/>
      <c r="G76" s="79"/>
      <c r="H76" s="80"/>
      <c r="I76" s="81"/>
      <c r="J76" s="82"/>
      <c r="K76" s="34">
        <f>DualAgency[[#This Row],[Sales Price or Aggregate Lease Value]]*DualAgency[[#This Row],[% of Applicant''s Volume Credit (enter as decimal)]]*2</f>
        <v>0</v>
      </c>
      <c r="L76" s="79"/>
      <c r="M76" s="82"/>
      <c r="N76" s="83"/>
      <c r="O76" s="82"/>
      <c r="P76" s="5">
        <f t="shared" si="2"/>
        <v>0</v>
      </c>
      <c r="Q76"/>
    </row>
    <row r="77" spans="1:17" x14ac:dyDescent="0.25">
      <c r="A77" s="78"/>
      <c r="B77" s="79"/>
      <c r="C77" s="78"/>
      <c r="D77" s="78"/>
      <c r="E77" s="79"/>
      <c r="F77" s="79"/>
      <c r="G77" s="79"/>
      <c r="H77" s="80"/>
      <c r="I77" s="81"/>
      <c r="J77" s="82"/>
      <c r="K77" s="34">
        <f>DualAgency[[#This Row],[Sales Price or Aggregate Lease Value]]*DualAgency[[#This Row],[% of Applicant''s Volume Credit (enter as decimal)]]*2</f>
        <v>0</v>
      </c>
      <c r="L77" s="79"/>
      <c r="M77" s="82"/>
      <c r="N77" s="83"/>
      <c r="O77" s="82"/>
      <c r="P77" s="5">
        <f t="shared" si="2"/>
        <v>0</v>
      </c>
      <c r="Q77"/>
    </row>
    <row r="78" spans="1:17" x14ac:dyDescent="0.25">
      <c r="A78" s="78"/>
      <c r="B78" s="79"/>
      <c r="C78" s="78"/>
      <c r="D78" s="78"/>
      <c r="E78" s="79"/>
      <c r="F78" s="79"/>
      <c r="G78" s="79"/>
      <c r="H78" s="80"/>
      <c r="I78" s="81"/>
      <c r="J78" s="82"/>
      <c r="K78" s="34">
        <f>DualAgency[[#This Row],[Sales Price or Aggregate Lease Value]]*DualAgency[[#This Row],[% of Applicant''s Volume Credit (enter as decimal)]]*2</f>
        <v>0</v>
      </c>
      <c r="L78" s="79"/>
      <c r="M78" s="82"/>
      <c r="N78" s="83"/>
      <c r="O78" s="82"/>
      <c r="P78" s="5">
        <f t="shared" si="2"/>
        <v>0</v>
      </c>
      <c r="Q78"/>
    </row>
    <row r="79" spans="1:17" x14ac:dyDescent="0.25">
      <c r="A79" s="78"/>
      <c r="B79" s="79"/>
      <c r="C79" s="78"/>
      <c r="D79" s="78"/>
      <c r="E79" s="79"/>
      <c r="F79" s="79"/>
      <c r="G79" s="79"/>
      <c r="H79" s="80"/>
      <c r="I79" s="81"/>
      <c r="J79" s="82"/>
      <c r="K79" s="34">
        <f>DualAgency[[#This Row],[Sales Price or Aggregate Lease Value]]*DualAgency[[#This Row],[% of Applicant''s Volume Credit (enter as decimal)]]*2</f>
        <v>0</v>
      </c>
      <c r="L79" s="79"/>
      <c r="M79" s="82"/>
      <c r="N79" s="83"/>
      <c r="O79" s="82"/>
      <c r="P79" s="5">
        <f t="shared" si="2"/>
        <v>0</v>
      </c>
      <c r="Q79"/>
    </row>
    <row r="80" spans="1:17" x14ac:dyDescent="0.25">
      <c r="A80" s="78"/>
      <c r="B80" s="79"/>
      <c r="C80" s="78"/>
      <c r="D80" s="78"/>
      <c r="E80" s="79"/>
      <c r="F80" s="79"/>
      <c r="G80" s="79"/>
      <c r="H80" s="80"/>
      <c r="I80" s="81"/>
      <c r="J80" s="82"/>
      <c r="K80" s="34">
        <f>DualAgency[[#This Row],[Sales Price or Aggregate Lease Value]]*DualAgency[[#This Row],[% of Applicant''s Volume Credit (enter as decimal)]]*2</f>
        <v>0</v>
      </c>
      <c r="L80" s="79"/>
      <c r="M80" s="82"/>
      <c r="N80" s="83"/>
      <c r="O80" s="82"/>
      <c r="P80" s="5">
        <f t="shared" si="2"/>
        <v>0</v>
      </c>
      <c r="Q80"/>
    </row>
    <row r="81" spans="1:17" x14ac:dyDescent="0.25">
      <c r="A81" s="78"/>
      <c r="B81" s="79"/>
      <c r="C81" s="78"/>
      <c r="D81" s="78"/>
      <c r="E81" s="79"/>
      <c r="F81" s="79"/>
      <c r="G81" s="79"/>
      <c r="H81" s="80"/>
      <c r="I81" s="81"/>
      <c r="J81" s="82"/>
      <c r="K81" s="34">
        <f>DualAgency[[#This Row],[Sales Price or Aggregate Lease Value]]*DualAgency[[#This Row],[% of Applicant''s Volume Credit (enter as decimal)]]*2</f>
        <v>0</v>
      </c>
      <c r="L81" s="79"/>
      <c r="M81" s="82"/>
      <c r="N81" s="83"/>
      <c r="O81" s="82"/>
      <c r="P81" s="5">
        <f t="shared" si="2"/>
        <v>0</v>
      </c>
      <c r="Q81"/>
    </row>
    <row r="82" spans="1:17" x14ac:dyDescent="0.25">
      <c r="A82" s="78"/>
      <c r="B82" s="79"/>
      <c r="C82" s="78"/>
      <c r="D82" s="78"/>
      <c r="E82" s="79"/>
      <c r="F82" s="79"/>
      <c r="G82" s="79"/>
      <c r="H82" s="80"/>
      <c r="I82" s="81"/>
      <c r="J82" s="82"/>
      <c r="K82" s="34">
        <f>DualAgency[[#This Row],[Sales Price or Aggregate Lease Value]]*DualAgency[[#This Row],[% of Applicant''s Volume Credit (enter as decimal)]]*2</f>
        <v>0</v>
      </c>
      <c r="L82" s="79"/>
      <c r="M82" s="82"/>
      <c r="N82" s="83"/>
      <c r="O82" s="82"/>
      <c r="P82" s="5">
        <f t="shared" si="2"/>
        <v>0</v>
      </c>
      <c r="Q82"/>
    </row>
    <row r="83" spans="1:17" x14ac:dyDescent="0.25">
      <c r="A83" s="78"/>
      <c r="B83" s="79"/>
      <c r="C83" s="78"/>
      <c r="D83" s="78"/>
      <c r="E83" s="79"/>
      <c r="F83" s="79"/>
      <c r="G83" s="79"/>
      <c r="H83" s="80"/>
      <c r="I83" s="81"/>
      <c r="J83" s="82"/>
      <c r="K83" s="34">
        <f>DualAgency[[#This Row],[Sales Price or Aggregate Lease Value]]*DualAgency[[#This Row],[% of Applicant''s Volume Credit (enter as decimal)]]*2</f>
        <v>0</v>
      </c>
      <c r="L83" s="79"/>
      <c r="M83" s="82"/>
      <c r="N83" s="83"/>
      <c r="O83" s="82"/>
      <c r="P83" s="5">
        <f t="shared" si="2"/>
        <v>0</v>
      </c>
      <c r="Q83"/>
    </row>
    <row r="84" spans="1:17" x14ac:dyDescent="0.25">
      <c r="A84" s="78"/>
      <c r="B84" s="79"/>
      <c r="C84" s="78"/>
      <c r="D84" s="78"/>
      <c r="E84" s="79"/>
      <c r="F84" s="79"/>
      <c r="G84" s="79"/>
      <c r="H84" s="80"/>
      <c r="I84" s="81"/>
      <c r="J84" s="82"/>
      <c r="K84" s="34">
        <f>DualAgency[[#This Row],[Sales Price or Aggregate Lease Value]]*DualAgency[[#This Row],[% of Applicant''s Volume Credit (enter as decimal)]]*2</f>
        <v>0</v>
      </c>
      <c r="L84" s="79"/>
      <c r="M84" s="82"/>
      <c r="N84" s="83"/>
      <c r="O84" s="82"/>
      <c r="P84" s="5">
        <f t="shared" si="2"/>
        <v>0</v>
      </c>
      <c r="Q84"/>
    </row>
    <row r="85" spans="1:17" x14ac:dyDescent="0.25">
      <c r="A85" s="78"/>
      <c r="B85" s="79"/>
      <c r="C85" s="78"/>
      <c r="D85" s="78"/>
      <c r="E85" s="79"/>
      <c r="F85" s="79"/>
      <c r="G85" s="79"/>
      <c r="H85" s="80"/>
      <c r="I85" s="81"/>
      <c r="J85" s="82"/>
      <c r="K85" s="34">
        <f>DualAgency[[#This Row],[Sales Price or Aggregate Lease Value]]*DualAgency[[#This Row],[% of Applicant''s Volume Credit (enter as decimal)]]*2</f>
        <v>0</v>
      </c>
      <c r="L85" s="79"/>
      <c r="M85" s="82"/>
      <c r="N85" s="83"/>
      <c r="O85" s="82"/>
      <c r="P85" s="5">
        <f t="shared" si="2"/>
        <v>0</v>
      </c>
      <c r="Q85"/>
    </row>
    <row r="86" spans="1:17" x14ac:dyDescent="0.25">
      <c r="A86" s="78"/>
      <c r="B86" s="79"/>
      <c r="C86" s="78"/>
      <c r="D86" s="78"/>
      <c r="E86" s="79"/>
      <c r="F86" s="79"/>
      <c r="G86" s="79"/>
      <c r="H86" s="80"/>
      <c r="I86" s="81"/>
      <c r="J86" s="82"/>
      <c r="K86" s="34">
        <f>DualAgency[[#This Row],[Sales Price or Aggregate Lease Value]]*DualAgency[[#This Row],[% of Applicant''s Volume Credit (enter as decimal)]]*2</f>
        <v>0</v>
      </c>
      <c r="L86" s="79"/>
      <c r="M86" s="82"/>
      <c r="N86" s="83"/>
      <c r="O86" s="82"/>
      <c r="P86" s="5">
        <f t="shared" si="2"/>
        <v>0</v>
      </c>
      <c r="Q86"/>
    </row>
    <row r="87" spans="1:17" x14ac:dyDescent="0.25">
      <c r="A87" s="83"/>
      <c r="B87" s="79"/>
      <c r="C87" s="83"/>
      <c r="D87" s="83"/>
      <c r="E87" s="79"/>
      <c r="F87" s="79"/>
      <c r="G87" s="79"/>
      <c r="H87" s="80"/>
      <c r="I87" s="81"/>
      <c r="J87" s="82"/>
      <c r="K87" s="34">
        <f>DualAgency[[#This Row],[Sales Price or Aggregate Lease Value]]*DualAgency[[#This Row],[% of Applicant''s Volume Credit (enter as decimal)]]*2</f>
        <v>0</v>
      </c>
      <c r="L87" s="79"/>
      <c r="M87" s="82"/>
      <c r="N87" s="83"/>
      <c r="O87" s="82"/>
      <c r="P87" s="5">
        <f t="shared" si="2"/>
        <v>0</v>
      </c>
      <c r="Q87"/>
    </row>
    <row r="88" spans="1:17" x14ac:dyDescent="0.25">
      <c r="E88" s="22"/>
      <c r="F88" s="22"/>
      <c r="H88" s="66">
        <f>SUM(H3:H87)</f>
        <v>0</v>
      </c>
      <c r="I88" s="27"/>
      <c r="J88" s="25"/>
      <c r="K88" s="42">
        <f>SUM(K3:K87)</f>
        <v>0</v>
      </c>
      <c r="L88" s="22"/>
      <c r="M88" s="25"/>
      <c r="N88" s="24"/>
      <c r="O88" s="25"/>
      <c r="P88"/>
      <c r="Q88"/>
    </row>
  </sheetData>
  <sheetProtection algorithmName="SHA-512" hashValue="weZWRLxktQy3FtvrTJWyIk2gceY8yD3kA8SxKFL8eYDoq8lhzfNZ/VnNFcq8kifPlG3HJs3gCbqiOH2EsjyGDg==" saltValue="3+LJ5TLs/AapC8yiSG0Nhg==" spinCount="100000" sheet="1" selectLockedCells="1"/>
  <conditionalFormatting sqref="P2:P87">
    <cfRule type="cellIs" dxfId="13" priority="2" operator="equal">
      <formula>1</formula>
    </cfRule>
  </conditionalFormatting>
  <conditionalFormatting sqref="A3:A87">
    <cfRule type="cellIs" dxfId="12" priority="1" operator="equal">
      <formula>"NO"</formula>
    </cfRule>
  </conditionalFormatting>
  <dataValidations count="1">
    <dataValidation type="decimal" allowBlank="1" showInputMessage="1" showErrorMessage="1" sqref="O2:O3 M2:M3 J2:J87" xr:uid="{66EEB775-6ACD-40EB-B37D-B9EE2B4E608A}">
      <formula1>0</formula1>
      <formula2>1</formula2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ransaction Type" prompt="Select from the list_x000a_" xr:uid="{BC2C96FF-EDCD-42FA-A16C-A1B1066783F5}">
          <x14:formula1>
            <xm:f>'Field Entry Notes'!$A$2:$A$9</xm:f>
          </x14:formula1>
          <xm:sqref>B2:B87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4082E-06FB-4F10-B7DD-D176F3E48886}">
  <sheetPr codeName="Sheet5"/>
  <dimension ref="A1:B9"/>
  <sheetViews>
    <sheetView workbookViewId="0">
      <selection activeCell="A2" sqref="A2"/>
    </sheetView>
  </sheetViews>
  <sheetFormatPr defaultRowHeight="15" x14ac:dyDescent="0.25"/>
  <cols>
    <col min="1" max="1" width="22" customWidth="1"/>
    <col min="2" max="2" width="29.42578125" bestFit="1" customWidth="1"/>
  </cols>
  <sheetData>
    <row r="1" spans="1:2" x14ac:dyDescent="0.25">
      <c r="A1" t="s">
        <v>50</v>
      </c>
      <c r="B1" t="s">
        <v>22</v>
      </c>
    </row>
    <row r="2" spans="1:2" x14ac:dyDescent="0.25">
      <c r="A2" t="s">
        <v>52</v>
      </c>
      <c r="B2" t="s">
        <v>52</v>
      </c>
    </row>
    <row r="3" spans="1:2" x14ac:dyDescent="0.25">
      <c r="A3" t="s">
        <v>14</v>
      </c>
      <c r="B3" t="s">
        <v>23</v>
      </c>
    </row>
    <row r="4" spans="1:2" x14ac:dyDescent="0.25">
      <c r="A4" t="s">
        <v>15</v>
      </c>
      <c r="B4" t="s">
        <v>24</v>
      </c>
    </row>
    <row r="5" spans="1:2" x14ac:dyDescent="0.25">
      <c r="A5" t="s">
        <v>16</v>
      </c>
      <c r="B5" t="s">
        <v>25</v>
      </c>
    </row>
    <row r="6" spans="1:2" x14ac:dyDescent="0.25">
      <c r="A6" t="s">
        <v>18</v>
      </c>
      <c r="B6" t="s">
        <v>17</v>
      </c>
    </row>
    <row r="7" spans="1:2" x14ac:dyDescent="0.25">
      <c r="A7" t="s">
        <v>41</v>
      </c>
      <c r="B7" t="s">
        <v>19</v>
      </c>
    </row>
    <row r="8" spans="1:2" x14ac:dyDescent="0.25">
      <c r="A8" t="s">
        <v>20</v>
      </c>
      <c r="B8" t="s">
        <v>21</v>
      </c>
    </row>
    <row r="9" spans="1:2" x14ac:dyDescent="0.25">
      <c r="A9" t="s">
        <v>34</v>
      </c>
      <c r="B9" t="s">
        <v>34</v>
      </c>
    </row>
  </sheetData>
  <sheetProtection selectLockedCells="1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84B66-C9E0-4F31-8638-208068FDB227}">
  <sheetPr codeName="Sheet1"/>
  <dimension ref="A1:D52"/>
  <sheetViews>
    <sheetView workbookViewId="0">
      <selection activeCell="B9" sqref="B9"/>
    </sheetView>
  </sheetViews>
  <sheetFormatPr defaultRowHeight="15" x14ac:dyDescent="0.25"/>
  <cols>
    <col min="1" max="1" width="30.42578125" bestFit="1" customWidth="1"/>
    <col min="2" max="2" width="24.28515625" style="58" bestFit="1" customWidth="1"/>
    <col min="3" max="3" width="12" bestFit="1" customWidth="1"/>
    <col min="4" max="4" width="10.28515625" bestFit="1" customWidth="1"/>
    <col min="7" max="7" width="47" customWidth="1"/>
    <col min="8" max="8" width="30.85546875" bestFit="1" customWidth="1"/>
  </cols>
  <sheetData>
    <row r="1" spans="1:4" x14ac:dyDescent="0.25">
      <c r="A1" t="s">
        <v>32</v>
      </c>
      <c r="B1" s="13" t="s">
        <v>33</v>
      </c>
    </row>
    <row r="2" spans="1:4" x14ac:dyDescent="0.25">
      <c r="A2" t="s">
        <v>27</v>
      </c>
      <c r="B2">
        <f>'Entry Summary'!B5</f>
        <v>0</v>
      </c>
    </row>
    <row r="3" spans="1:4" x14ac:dyDescent="0.25">
      <c r="A3" t="s">
        <v>28</v>
      </c>
      <c r="B3">
        <f>'Entry Summary'!B6</f>
        <v>0</v>
      </c>
    </row>
    <row r="4" spans="1:4" x14ac:dyDescent="0.25">
      <c r="A4" t="s">
        <v>29</v>
      </c>
      <c r="B4">
        <f>'Entry Summary'!B7</f>
        <v>0</v>
      </c>
    </row>
    <row r="5" spans="1:4" x14ac:dyDescent="0.25">
      <c r="B5"/>
    </row>
    <row r="6" spans="1:4" x14ac:dyDescent="0.25">
      <c r="B6"/>
    </row>
    <row r="7" spans="1:4" s="3" customFormat="1" ht="60" x14ac:dyDescent="0.25">
      <c r="A7" s="75" t="s">
        <v>31</v>
      </c>
      <c r="B7" s="75" t="s">
        <v>58</v>
      </c>
      <c r="C7" s="75" t="s">
        <v>57</v>
      </c>
      <c r="D7" s="75" t="s">
        <v>30</v>
      </c>
    </row>
    <row r="8" spans="1:4" x14ac:dyDescent="0.25">
      <c r="A8" s="36" t="s">
        <v>52</v>
      </c>
      <c r="B8" s="56">
        <v>1</v>
      </c>
      <c r="C8" s="71">
        <v>100</v>
      </c>
      <c r="D8" s="37">
        <v>5</v>
      </c>
    </row>
    <row r="9" spans="1:4" x14ac:dyDescent="0.25">
      <c r="A9" s="36" t="s">
        <v>42</v>
      </c>
      <c r="B9" s="56"/>
      <c r="C9" s="71"/>
      <c r="D9" s="37">
        <v>0</v>
      </c>
    </row>
    <row r="10" spans="1:4" x14ac:dyDescent="0.25">
      <c r="A10" s="40" t="s">
        <v>36</v>
      </c>
      <c r="B10" s="59">
        <v>1</v>
      </c>
      <c r="C10" s="73">
        <v>100</v>
      </c>
      <c r="D10" s="41">
        <v>5</v>
      </c>
    </row>
    <row r="11" spans="1:4" x14ac:dyDescent="0.25">
      <c r="B11"/>
    </row>
    <row r="12" spans="1:4" x14ac:dyDescent="0.25">
      <c r="C12" s="68"/>
    </row>
    <row r="13" spans="1:4" x14ac:dyDescent="0.25">
      <c r="C13" s="68"/>
    </row>
    <row r="14" spans="1:4" x14ac:dyDescent="0.25">
      <c r="C14" s="68"/>
    </row>
    <row r="15" spans="1:4" x14ac:dyDescent="0.25">
      <c r="C15" s="68"/>
    </row>
    <row r="16" spans="1:4" x14ac:dyDescent="0.25">
      <c r="C16" s="68"/>
    </row>
    <row r="17" spans="1:4" x14ac:dyDescent="0.25">
      <c r="B17"/>
      <c r="C17" s="68"/>
    </row>
    <row r="18" spans="1:4" x14ac:dyDescent="0.25">
      <c r="B18"/>
      <c r="C18" s="68"/>
    </row>
    <row r="19" spans="1:4" s="3" customFormat="1" ht="60" x14ac:dyDescent="0.25">
      <c r="A19" s="76" t="s">
        <v>39</v>
      </c>
      <c r="B19" s="76" t="s">
        <v>58</v>
      </c>
      <c r="C19" s="76" t="s">
        <v>57</v>
      </c>
      <c r="D19" s="76" t="s">
        <v>30</v>
      </c>
    </row>
    <row r="20" spans="1:4" x14ac:dyDescent="0.25">
      <c r="A20" s="36" t="s">
        <v>52</v>
      </c>
      <c r="B20" s="56">
        <v>1</v>
      </c>
      <c r="C20" s="71">
        <v>100</v>
      </c>
      <c r="D20" s="37">
        <v>5</v>
      </c>
    </row>
    <row r="21" spans="1:4" x14ac:dyDescent="0.25">
      <c r="A21" s="36" t="s">
        <v>42</v>
      </c>
      <c r="B21" s="56"/>
      <c r="C21" s="71"/>
      <c r="D21" s="37">
        <v>0</v>
      </c>
    </row>
    <row r="22" spans="1:4" x14ac:dyDescent="0.25">
      <c r="A22" s="38" t="s">
        <v>36</v>
      </c>
      <c r="B22" s="57">
        <v>1</v>
      </c>
      <c r="C22" s="72">
        <v>100</v>
      </c>
      <c r="D22" s="39">
        <v>5</v>
      </c>
    </row>
    <row r="23" spans="1:4" x14ac:dyDescent="0.25">
      <c r="B23"/>
    </row>
    <row r="24" spans="1:4" x14ac:dyDescent="0.25">
      <c r="C24" s="68"/>
    </row>
    <row r="25" spans="1:4" x14ac:dyDescent="0.25">
      <c r="C25" s="68"/>
    </row>
    <row r="26" spans="1:4" x14ac:dyDescent="0.25">
      <c r="C26" s="68"/>
    </row>
    <row r="27" spans="1:4" x14ac:dyDescent="0.25">
      <c r="C27" s="68"/>
    </row>
    <row r="28" spans="1:4" x14ac:dyDescent="0.25">
      <c r="C28" s="68"/>
    </row>
    <row r="29" spans="1:4" x14ac:dyDescent="0.25">
      <c r="C29" s="68"/>
    </row>
    <row r="30" spans="1:4" x14ac:dyDescent="0.25">
      <c r="C30" s="68"/>
    </row>
    <row r="31" spans="1:4" s="3" customFormat="1" ht="60" x14ac:dyDescent="0.25">
      <c r="A31" s="77" t="s">
        <v>40</v>
      </c>
      <c r="B31" s="77" t="s">
        <v>58</v>
      </c>
      <c r="C31" s="77" t="s">
        <v>57</v>
      </c>
      <c r="D31" s="77" t="s">
        <v>30</v>
      </c>
    </row>
    <row r="32" spans="1:4" x14ac:dyDescent="0.25">
      <c r="A32" s="36" t="s">
        <v>52</v>
      </c>
      <c r="B32" s="56">
        <v>1</v>
      </c>
      <c r="C32" s="71">
        <v>100</v>
      </c>
      <c r="D32" s="37">
        <v>10</v>
      </c>
    </row>
    <row r="33" spans="1:4" x14ac:dyDescent="0.25">
      <c r="A33" s="36" t="s">
        <v>42</v>
      </c>
      <c r="B33" s="56"/>
      <c r="C33" s="71"/>
      <c r="D33" s="37">
        <v>0</v>
      </c>
    </row>
    <row r="34" spans="1:4" x14ac:dyDescent="0.25">
      <c r="A34" s="54" t="s">
        <v>36</v>
      </c>
      <c r="B34" s="60">
        <v>1</v>
      </c>
      <c r="C34" s="74">
        <v>100</v>
      </c>
      <c r="D34" s="55">
        <v>10</v>
      </c>
    </row>
    <row r="35" spans="1:4" x14ac:dyDescent="0.25">
      <c r="C35" s="68"/>
    </row>
    <row r="36" spans="1:4" x14ac:dyDescent="0.25">
      <c r="C36" s="68"/>
    </row>
    <row r="37" spans="1:4" x14ac:dyDescent="0.25">
      <c r="C37" s="68"/>
    </row>
    <row r="38" spans="1:4" x14ac:dyDescent="0.25">
      <c r="C38" s="68"/>
    </row>
    <row r="39" spans="1:4" x14ac:dyDescent="0.25">
      <c r="C39" s="68"/>
    </row>
    <row r="40" spans="1:4" x14ac:dyDescent="0.25">
      <c r="C40" s="68"/>
    </row>
    <row r="41" spans="1:4" x14ac:dyDescent="0.25">
      <c r="C41" s="68"/>
    </row>
    <row r="42" spans="1:4" x14ac:dyDescent="0.25">
      <c r="C42" s="68"/>
    </row>
    <row r="43" spans="1:4" x14ac:dyDescent="0.25">
      <c r="C43" s="68"/>
    </row>
    <row r="44" spans="1:4" x14ac:dyDescent="0.25">
      <c r="C44" s="68"/>
    </row>
    <row r="45" spans="1:4" x14ac:dyDescent="0.25">
      <c r="C45" s="68"/>
    </row>
    <row r="46" spans="1:4" x14ac:dyDescent="0.25">
      <c r="C46" s="68"/>
    </row>
    <row r="47" spans="1:4" x14ac:dyDescent="0.25">
      <c r="C47" s="68"/>
    </row>
    <row r="48" spans="1:4" x14ac:dyDescent="0.25">
      <c r="C48" s="68"/>
    </row>
    <row r="49" spans="3:3" x14ac:dyDescent="0.25">
      <c r="C49" s="68"/>
    </row>
    <row r="50" spans="3:3" x14ac:dyDescent="0.25">
      <c r="C50" s="68"/>
    </row>
    <row r="51" spans="3:3" x14ac:dyDescent="0.25">
      <c r="C51" s="68"/>
    </row>
    <row r="52" spans="3:3" x14ac:dyDescent="0.25">
      <c r="C52" s="68"/>
    </row>
  </sheetData>
  <sheetProtection selectLockedCells="1"/>
  <pageMargins left="0.7" right="0.7" top="0.75" bottom="0.75" header="0.3" footer="0.3"/>
  <pageSetup orientation="portrait"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0 5 3 ] ] > < / C u s t o m C o n t e n t > < / G e m i n i > 
</file>

<file path=customXml/item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 2 0 2 2 - 1 2 - 2 9 T 0 7 : 5 0 : 4 8 . 6 0 0 7 6 4 - 0 5 : 0 0 < / L a s t P r o c e s s e d T i m e > < / D a t a M o d e l i n g S a n d b o x . S e r i a l i z e d S a n d b o x E r r o r C a c h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81BC2126-3637-43CC-A253-BDC968F87DD9}">
  <ds:schemaRefs/>
</ds:datastoreItem>
</file>

<file path=customXml/itemProps2.xml><?xml version="1.0" encoding="utf-8"?>
<ds:datastoreItem xmlns:ds="http://schemas.openxmlformats.org/officeDocument/2006/customXml" ds:itemID="{AD28B6A8-DBB0-4F40-8839-492AED33F553}">
  <ds:schemaRefs/>
</ds:datastoreItem>
</file>

<file path=customXml/itemProps3.xml><?xml version="1.0" encoding="utf-8"?>
<ds:datastoreItem xmlns:ds="http://schemas.openxmlformats.org/officeDocument/2006/customXml" ds:itemID="{2A23173F-A8D1-4060-928F-A09A4180F8AA}">
  <ds:schemaRefs/>
</ds:datastoreItem>
</file>

<file path=customXml/itemProps4.xml><?xml version="1.0" encoding="utf-8"?>
<ds:datastoreItem xmlns:ds="http://schemas.openxmlformats.org/officeDocument/2006/customXml" ds:itemID="{4ED6D97C-9F5B-4A2B-9F39-5BC80089B1AD}">
  <ds:schemaRefs/>
</ds:datastoreItem>
</file>

<file path=customXml/itemProps5.xml><?xml version="1.0" encoding="utf-8"?>
<ds:datastoreItem xmlns:ds="http://schemas.openxmlformats.org/officeDocument/2006/customXml" ds:itemID="{CB45A21F-BE4E-44CA-BEC5-FD37498FD91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Entry Summary</vt:lpstr>
      <vt:lpstr>Tenant Buyer Rep</vt:lpstr>
      <vt:lpstr>Landlord Seller Rep</vt:lpstr>
      <vt:lpstr>Dual Agency</vt:lpstr>
      <vt:lpstr>Field Entry Notes</vt:lpstr>
      <vt:lpstr>Entry Summary - 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Salmen</dc:creator>
  <cp:lastModifiedBy>Kim Wickline</cp:lastModifiedBy>
  <dcterms:created xsi:type="dcterms:W3CDTF">2022-12-21T14:05:23Z</dcterms:created>
  <dcterms:modified xsi:type="dcterms:W3CDTF">2023-03-09T20:27:37Z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388465-aeed-4329-a493-dfb4cee22503_Enabled">
    <vt:lpwstr>true</vt:lpwstr>
  </property>
  <property fmtid="{D5CDD505-2E9C-101B-9397-08002B2CF9AE}" pid="3" name="MSIP_Label_70388465-aeed-4329-a493-dfb4cee22503_SetDate">
    <vt:lpwstr>2022-12-27T13:14:37Z</vt:lpwstr>
  </property>
  <property fmtid="{D5CDD505-2E9C-101B-9397-08002B2CF9AE}" pid="4" name="MSIP_Label_70388465-aeed-4329-a493-dfb4cee22503_Method">
    <vt:lpwstr>Standard</vt:lpwstr>
  </property>
  <property fmtid="{D5CDD505-2E9C-101B-9397-08002B2CF9AE}" pid="5" name="MSIP_Label_70388465-aeed-4329-a493-dfb4cee22503_Name">
    <vt:lpwstr>defa4170-0d19-0005-0004-bc88714345d2</vt:lpwstr>
  </property>
  <property fmtid="{D5CDD505-2E9C-101B-9397-08002B2CF9AE}" pid="6" name="MSIP_Label_70388465-aeed-4329-a493-dfb4cee22503_SiteId">
    <vt:lpwstr>c733f279-2e57-447e-b549-b435d7bcf45e</vt:lpwstr>
  </property>
  <property fmtid="{D5CDD505-2E9C-101B-9397-08002B2CF9AE}" pid="7" name="MSIP_Label_70388465-aeed-4329-a493-dfb4cee22503_ActionId">
    <vt:lpwstr>66b3a202-cdfd-4db5-81dd-4f70053f22f6</vt:lpwstr>
  </property>
  <property fmtid="{D5CDD505-2E9C-101B-9397-08002B2CF9AE}" pid="8" name="MSIP_Label_70388465-aeed-4329-a493-dfb4cee22503_ContentBits">
    <vt:lpwstr>0</vt:lpwstr>
  </property>
</Properties>
</file>